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7715" windowHeight="7965" activeTab="4"/>
  </bookViews>
  <sheets>
    <sheet name="2013-14" sheetId="6" r:id="rId1"/>
    <sheet name="2014-15" sheetId="7" r:id="rId2"/>
    <sheet name="2015-16" sheetId="8" r:id="rId3"/>
    <sheet name="2016-17" sheetId="9" r:id="rId4"/>
    <sheet name="2017-18" sheetId="10" r:id="rId5"/>
    <sheet name="Récap" sheetId="2" r:id="rId6"/>
  </sheets>
  <calcPr calcId="145621"/>
</workbook>
</file>

<file path=xl/calcChain.xml><?xml version="1.0" encoding="utf-8"?>
<calcChain xmlns="http://schemas.openxmlformats.org/spreadsheetml/2006/main">
  <c r="F70" i="10" l="1"/>
  <c r="F71" i="10"/>
  <c r="F72" i="10"/>
  <c r="F73" i="10"/>
  <c r="F74" i="10"/>
  <c r="F44" i="10"/>
  <c r="F45" i="10"/>
  <c r="F46" i="10"/>
  <c r="F47" i="10"/>
  <c r="F48" i="10"/>
  <c r="F49" i="10"/>
  <c r="F50" i="10"/>
  <c r="F42" i="10"/>
  <c r="F43" i="10"/>
  <c r="F41" i="10"/>
  <c r="L108" i="10" l="1"/>
  <c r="L109" i="10"/>
  <c r="L110" i="10"/>
  <c r="F193" i="10" l="1"/>
  <c r="F194" i="10"/>
  <c r="F195" i="10"/>
  <c r="F60" i="10"/>
  <c r="F61" i="10"/>
  <c r="F62" i="10"/>
  <c r="F63" i="10"/>
  <c r="L194" i="10"/>
  <c r="L193" i="10"/>
  <c r="L192" i="10"/>
  <c r="L191" i="10"/>
  <c r="L190" i="10"/>
  <c r="L189" i="10"/>
  <c r="L188" i="10"/>
  <c r="L187" i="10"/>
  <c r="L195" i="10"/>
  <c r="L44" i="10"/>
  <c r="L50" i="10"/>
  <c r="L49" i="10"/>
  <c r="L48" i="10"/>
  <c r="L225" i="10"/>
  <c r="L226" i="10"/>
  <c r="L227" i="10"/>
  <c r="L228" i="10"/>
  <c r="L229" i="10"/>
  <c r="L230" i="10"/>
  <c r="L224" i="10"/>
  <c r="L186" i="10" l="1"/>
  <c r="F58" i="10"/>
  <c r="F59" i="10"/>
  <c r="F118" i="10" l="1"/>
  <c r="F119" i="10"/>
  <c r="F120" i="10"/>
  <c r="F121" i="10"/>
  <c r="F122" i="10"/>
  <c r="L215" i="10" l="1"/>
  <c r="L216" i="10"/>
  <c r="L217" i="10"/>
  <c r="L218" i="10"/>
  <c r="L219" i="10"/>
  <c r="L35" i="10" l="1"/>
  <c r="L36" i="10"/>
  <c r="L37" i="10"/>
  <c r="L38" i="10"/>
  <c r="F238" i="10" l="1"/>
  <c r="F239" i="10"/>
  <c r="F240" i="10"/>
  <c r="F241" i="10"/>
  <c r="F242" i="10"/>
  <c r="L95" i="10"/>
  <c r="L96" i="10"/>
  <c r="L97" i="10"/>
  <c r="L98" i="10"/>
  <c r="L122" i="10"/>
  <c r="L31" i="10" l="1"/>
  <c r="L32" i="10"/>
  <c r="L33" i="10"/>
  <c r="L34" i="10"/>
  <c r="F174" i="10"/>
  <c r="F175" i="10"/>
  <c r="F176" i="10"/>
  <c r="F177" i="10"/>
  <c r="F178" i="10"/>
  <c r="F179" i="10"/>
  <c r="F180" i="10"/>
  <c r="F181" i="10"/>
  <c r="F182" i="10"/>
  <c r="L123" i="10" l="1"/>
  <c r="L59" i="10"/>
  <c r="L60" i="10"/>
  <c r="L61" i="10"/>
  <c r="L62" i="10"/>
  <c r="F68" i="10" l="1"/>
  <c r="F69" i="10"/>
  <c r="F151" i="10"/>
  <c r="F152" i="10"/>
  <c r="F153" i="10"/>
  <c r="F154" i="10"/>
  <c r="F155" i="10"/>
  <c r="F156" i="10"/>
  <c r="F187" i="10"/>
  <c r="F188" i="10"/>
  <c r="F189" i="10"/>
  <c r="F190" i="10"/>
  <c r="F191" i="10"/>
  <c r="F192" i="10"/>
  <c r="L210" i="10" l="1"/>
  <c r="L211" i="10"/>
  <c r="L212" i="10"/>
  <c r="L213" i="10"/>
  <c r="L214" i="10"/>
  <c r="L209" i="10"/>
  <c r="L113" i="10" l="1"/>
  <c r="L89" i="10"/>
  <c r="L77" i="10"/>
  <c r="L54" i="10"/>
  <c r="L55" i="10"/>
  <c r="L56" i="10"/>
  <c r="L57" i="10"/>
  <c r="L58" i="10"/>
  <c r="L53" i="10"/>
  <c r="L30" i="10"/>
  <c r="F114" i="10"/>
  <c r="F115" i="10"/>
  <c r="F116" i="10"/>
  <c r="F117" i="10"/>
  <c r="F113" i="10"/>
  <c r="M184" i="10" l="1"/>
  <c r="M160" i="10" l="1"/>
  <c r="F66" i="10"/>
  <c r="F67" i="10"/>
  <c r="F75" i="10"/>
  <c r="F65" i="10"/>
  <c r="M64" i="10"/>
  <c r="F57" i="10" l="1"/>
  <c r="F31" i="10"/>
  <c r="F32" i="10"/>
  <c r="L242" i="10" l="1"/>
  <c r="L241" i="10"/>
  <c r="L240" i="10"/>
  <c r="L239" i="10"/>
  <c r="L238" i="10"/>
  <c r="L237" i="10"/>
  <c r="L236" i="10"/>
  <c r="L235" i="10"/>
  <c r="L234" i="10"/>
  <c r="L233" i="10"/>
  <c r="L231" i="10"/>
  <c r="L223" i="10"/>
  <c r="L222" i="10"/>
  <c r="L221" i="10"/>
  <c r="L206" i="10"/>
  <c r="L205" i="10"/>
  <c r="L204" i="10"/>
  <c r="L203" i="10"/>
  <c r="L202" i="10"/>
  <c r="L201" i="10"/>
  <c r="L200" i="10"/>
  <c r="L199" i="10"/>
  <c r="L198" i="10"/>
  <c r="L197" i="10"/>
  <c r="L185" i="10"/>
  <c r="L182" i="10"/>
  <c r="L181" i="10"/>
  <c r="L180" i="10"/>
  <c r="L179" i="10"/>
  <c r="L178" i="10"/>
  <c r="L177" i="10"/>
  <c r="L176" i="10"/>
  <c r="L175" i="10"/>
  <c r="L174" i="10"/>
  <c r="L173" i="10"/>
  <c r="L170" i="10"/>
  <c r="L169" i="10"/>
  <c r="L168" i="10"/>
  <c r="L167" i="10"/>
  <c r="L166" i="10"/>
  <c r="L165" i="10"/>
  <c r="L164" i="10"/>
  <c r="L163" i="10"/>
  <c r="L162" i="10"/>
  <c r="L161" i="10"/>
  <c r="L158" i="10"/>
  <c r="L157" i="10"/>
  <c r="L156" i="10"/>
  <c r="L155" i="10"/>
  <c r="L154" i="10"/>
  <c r="L153" i="10"/>
  <c r="L152" i="10"/>
  <c r="L151" i="10"/>
  <c r="L150" i="10"/>
  <c r="L149" i="10"/>
  <c r="L146" i="10"/>
  <c r="L145" i="10"/>
  <c r="L144" i="10"/>
  <c r="L143" i="10"/>
  <c r="L142" i="10"/>
  <c r="L141" i="10"/>
  <c r="L140" i="10"/>
  <c r="L139" i="10"/>
  <c r="L138" i="10"/>
  <c r="L137" i="10"/>
  <c r="L134" i="10"/>
  <c r="L133" i="10"/>
  <c r="L132" i="10"/>
  <c r="L131" i="10"/>
  <c r="L130" i="10"/>
  <c r="L129" i="10"/>
  <c r="L128" i="10"/>
  <c r="L127" i="10"/>
  <c r="L126" i="10"/>
  <c r="L125" i="10"/>
  <c r="L121" i="10"/>
  <c r="L120" i="10"/>
  <c r="L119" i="10"/>
  <c r="L118" i="10"/>
  <c r="L117" i="10"/>
  <c r="L116" i="10"/>
  <c r="L115" i="10"/>
  <c r="L114" i="10"/>
  <c r="L107" i="10"/>
  <c r="L106" i="10"/>
  <c r="L105" i="10"/>
  <c r="L104" i="10"/>
  <c r="L103" i="10"/>
  <c r="L102" i="10"/>
  <c r="L101" i="10"/>
  <c r="L94" i="10"/>
  <c r="L93" i="10"/>
  <c r="L92" i="10"/>
  <c r="L91" i="10"/>
  <c r="L90" i="10"/>
  <c r="L86" i="10"/>
  <c r="L85" i="10"/>
  <c r="L84" i="10"/>
  <c r="L83" i="10"/>
  <c r="L82" i="10"/>
  <c r="L81" i="10"/>
  <c r="L80" i="10"/>
  <c r="L79" i="10"/>
  <c r="L78" i="10"/>
  <c r="L74" i="10"/>
  <c r="L73" i="10"/>
  <c r="L72" i="10"/>
  <c r="L71" i="10"/>
  <c r="L70" i="10"/>
  <c r="L69" i="10"/>
  <c r="L68" i="10"/>
  <c r="L67" i="10"/>
  <c r="L66" i="10"/>
  <c r="L65" i="10"/>
  <c r="L63" i="10"/>
  <c r="L51" i="10"/>
  <c r="L47" i="10"/>
  <c r="L46" i="10"/>
  <c r="L45" i="10"/>
  <c r="L43" i="10"/>
  <c r="L42" i="10"/>
  <c r="L41" i="10"/>
  <c r="L29" i="10"/>
  <c r="F237" i="10"/>
  <c r="F236" i="10"/>
  <c r="F235" i="10"/>
  <c r="F234" i="10"/>
  <c r="F233" i="10"/>
  <c r="F230" i="10"/>
  <c r="F229" i="10"/>
  <c r="F228" i="10"/>
  <c r="F227" i="10"/>
  <c r="F226" i="10"/>
  <c r="F225" i="10"/>
  <c r="F224" i="10"/>
  <c r="F223" i="10"/>
  <c r="F222" i="10"/>
  <c r="F221" i="10"/>
  <c r="F218" i="10"/>
  <c r="F217" i="10"/>
  <c r="F216" i="10"/>
  <c r="F215" i="10"/>
  <c r="F214" i="10"/>
  <c r="F213" i="10"/>
  <c r="F212" i="10"/>
  <c r="F211" i="10"/>
  <c r="F210" i="10"/>
  <c r="F209" i="10"/>
  <c r="F206" i="10"/>
  <c r="F205" i="10"/>
  <c r="F204" i="10"/>
  <c r="F203" i="10"/>
  <c r="F202" i="10"/>
  <c r="F201" i="10"/>
  <c r="F200" i="10"/>
  <c r="F199" i="10"/>
  <c r="F198" i="10"/>
  <c r="F197" i="10"/>
  <c r="F186" i="10"/>
  <c r="F185" i="10"/>
  <c r="F173" i="10"/>
  <c r="F170" i="10"/>
  <c r="F169" i="10"/>
  <c r="F168" i="10"/>
  <c r="F167" i="10"/>
  <c r="F166" i="10"/>
  <c r="F165" i="10"/>
  <c r="F164" i="10"/>
  <c r="F163" i="10"/>
  <c r="F162" i="10"/>
  <c r="F161" i="10"/>
  <c r="F159" i="10"/>
  <c r="F158" i="10"/>
  <c r="F157" i="10"/>
  <c r="F150" i="10"/>
  <c r="F149" i="10"/>
  <c r="F146" i="10"/>
  <c r="F145" i="10"/>
  <c r="F144" i="10"/>
  <c r="F143" i="10"/>
  <c r="F142" i="10"/>
  <c r="F141" i="10"/>
  <c r="F140" i="10"/>
  <c r="F139" i="10"/>
  <c r="F138" i="10"/>
  <c r="F137" i="10"/>
  <c r="F134" i="10"/>
  <c r="F133" i="10"/>
  <c r="F132" i="10"/>
  <c r="F131" i="10"/>
  <c r="F130" i="10"/>
  <c r="F129" i="10"/>
  <c r="F128" i="10"/>
  <c r="F127" i="10"/>
  <c r="F126" i="10"/>
  <c r="F125" i="10"/>
  <c r="F123" i="10"/>
  <c r="F110" i="10"/>
  <c r="F109" i="10"/>
  <c r="F108" i="10"/>
  <c r="F107" i="10"/>
  <c r="F106" i="10"/>
  <c r="F105" i="10"/>
  <c r="F104" i="10"/>
  <c r="F103" i="10"/>
  <c r="F102" i="10"/>
  <c r="F101" i="10"/>
  <c r="F98" i="10"/>
  <c r="F97" i="10"/>
  <c r="F96" i="10"/>
  <c r="F95" i="10"/>
  <c r="F94" i="10"/>
  <c r="F93" i="10"/>
  <c r="F92" i="10"/>
  <c r="F91" i="10"/>
  <c r="F90" i="10"/>
  <c r="F89" i="10"/>
  <c r="F86" i="10"/>
  <c r="F85" i="10"/>
  <c r="F84" i="10"/>
  <c r="F83" i="10"/>
  <c r="F82" i="10"/>
  <c r="F81" i="10"/>
  <c r="F80" i="10"/>
  <c r="F79" i="10"/>
  <c r="F78" i="10"/>
  <c r="F77" i="10"/>
  <c r="F56" i="10"/>
  <c r="F55" i="10"/>
  <c r="F54" i="10"/>
  <c r="F53" i="10"/>
  <c r="F33" i="10"/>
  <c r="F34" i="10"/>
  <c r="F35" i="10"/>
  <c r="F36" i="10"/>
  <c r="F37" i="10"/>
  <c r="F38" i="10"/>
  <c r="F29" i="10"/>
  <c r="M232" i="10"/>
  <c r="J17" i="10" s="1"/>
  <c r="A232" i="10"/>
  <c r="D17" i="10" s="1"/>
  <c r="M220" i="10"/>
  <c r="J15" i="10" s="1"/>
  <c r="A220" i="10"/>
  <c r="D15" i="10" s="1"/>
  <c r="M208" i="10"/>
  <c r="J10" i="10" s="1"/>
  <c r="A208" i="10"/>
  <c r="D10" i="10" s="1"/>
  <c r="M196" i="10"/>
  <c r="J14" i="10" s="1"/>
  <c r="A196" i="10"/>
  <c r="J9" i="10"/>
  <c r="A184" i="10"/>
  <c r="D9" i="10" s="1"/>
  <c r="M172" i="10"/>
  <c r="J5" i="10" s="1"/>
  <c r="A172" i="10"/>
  <c r="D5" i="10" s="1"/>
  <c r="J13" i="10"/>
  <c r="A160" i="10"/>
  <c r="D13" i="10" s="1"/>
  <c r="M148" i="10"/>
  <c r="J8" i="10" s="1"/>
  <c r="A148" i="10"/>
  <c r="D8" i="10" s="1"/>
  <c r="M136" i="10"/>
  <c r="J4" i="10" s="1"/>
  <c r="A136" i="10"/>
  <c r="D4" i="10" s="1"/>
  <c r="M124" i="10"/>
  <c r="J12" i="10" s="1"/>
  <c r="A124" i="10"/>
  <c r="D12" i="10" s="1"/>
  <c r="M112" i="10"/>
  <c r="J7" i="10" s="1"/>
  <c r="A112" i="10"/>
  <c r="D7" i="10" s="1"/>
  <c r="M100" i="10"/>
  <c r="J3" i="10" s="1"/>
  <c r="A100" i="10"/>
  <c r="D3" i="10" s="1"/>
  <c r="M88" i="10"/>
  <c r="J19" i="10" s="1"/>
  <c r="A88" i="10"/>
  <c r="M76" i="10"/>
  <c r="J18" i="10" s="1"/>
  <c r="A76" i="10"/>
  <c r="D18" i="10" s="1"/>
  <c r="J16" i="10"/>
  <c r="A64" i="10"/>
  <c r="D16" i="10" s="1"/>
  <c r="M52" i="10"/>
  <c r="J11" i="10" s="1"/>
  <c r="A52" i="10"/>
  <c r="D11" i="10" s="1"/>
  <c r="M40" i="10"/>
  <c r="J6" i="10" s="1"/>
  <c r="A40" i="10"/>
  <c r="D6" i="10" s="1"/>
  <c r="M28" i="10"/>
  <c r="J2" i="10" s="1"/>
  <c r="A28" i="10"/>
  <c r="D2" i="10" s="1"/>
  <c r="L27" i="10"/>
  <c r="I25" i="10"/>
  <c r="C25" i="10"/>
  <c r="I24" i="10"/>
  <c r="C24" i="10"/>
  <c r="I23" i="10"/>
  <c r="C23" i="10"/>
  <c r="I22" i="10"/>
  <c r="C22" i="10"/>
  <c r="I21" i="10"/>
  <c r="C21" i="10"/>
  <c r="I20" i="10"/>
  <c r="C20" i="10"/>
  <c r="D14" i="10"/>
  <c r="J23" i="10" l="1"/>
  <c r="J25" i="10"/>
  <c r="J24" i="10"/>
  <c r="J22" i="10"/>
  <c r="D25" i="10"/>
  <c r="J20" i="10"/>
  <c r="J21" i="10"/>
  <c r="D23" i="10"/>
  <c r="D22" i="10"/>
  <c r="D24" i="10"/>
  <c r="D21" i="10"/>
  <c r="L28" i="10"/>
  <c r="F28" i="10"/>
  <c r="D20" i="10"/>
  <c r="K124" i="9"/>
  <c r="K28" i="9"/>
  <c r="K232" i="9" l="1"/>
  <c r="K88" i="9"/>
  <c r="A28" i="9" l="1"/>
  <c r="K52" i="9" l="1"/>
  <c r="K100" i="9" l="1"/>
  <c r="I17" i="9" l="1"/>
  <c r="A232" i="9"/>
  <c r="K220" i="9"/>
  <c r="I15" i="9" s="1"/>
  <c r="A220" i="9"/>
  <c r="D15" i="9" s="1"/>
  <c r="K208" i="9"/>
  <c r="I10" i="9" s="1"/>
  <c r="A208" i="9"/>
  <c r="D10" i="9" s="1"/>
  <c r="K196" i="9"/>
  <c r="I14" i="9" s="1"/>
  <c r="A196" i="9"/>
  <c r="D14" i="9" s="1"/>
  <c r="K184" i="9"/>
  <c r="I9" i="9" s="1"/>
  <c r="A184" i="9"/>
  <c r="D9" i="9" s="1"/>
  <c r="K172" i="9"/>
  <c r="I5" i="9" s="1"/>
  <c r="A172" i="9"/>
  <c r="D5" i="9" s="1"/>
  <c r="K160" i="9"/>
  <c r="I13" i="9" s="1"/>
  <c r="A160" i="9"/>
  <c r="D13" i="9" s="1"/>
  <c r="K148" i="9"/>
  <c r="I8" i="9" s="1"/>
  <c r="A148" i="9"/>
  <c r="D8" i="9" s="1"/>
  <c r="K136" i="9"/>
  <c r="I4" i="9" s="1"/>
  <c r="A136" i="9"/>
  <c r="D4" i="9" s="1"/>
  <c r="I12" i="9"/>
  <c r="A124" i="9"/>
  <c r="K112" i="9"/>
  <c r="I7" i="9" s="1"/>
  <c r="A112" i="9"/>
  <c r="D7" i="9" s="1"/>
  <c r="I3" i="9"/>
  <c r="A100" i="9"/>
  <c r="D3" i="9" s="1"/>
  <c r="I19" i="9"/>
  <c r="A88" i="9"/>
  <c r="K76" i="9"/>
  <c r="I18" i="9" s="1"/>
  <c r="A76" i="9"/>
  <c r="K64" i="9"/>
  <c r="I16" i="9" s="1"/>
  <c r="A64" i="9"/>
  <c r="I11" i="9"/>
  <c r="A52" i="9"/>
  <c r="D11" i="9" s="1"/>
  <c r="K40" i="9"/>
  <c r="I6" i="9" s="1"/>
  <c r="A40" i="9"/>
  <c r="D6" i="9" s="1"/>
  <c r="I2" i="9"/>
  <c r="J28" i="9"/>
  <c r="E28" i="9"/>
  <c r="D2" i="9"/>
  <c r="J27" i="9"/>
  <c r="H25" i="9"/>
  <c r="C25" i="9"/>
  <c r="H24" i="9"/>
  <c r="C24" i="9"/>
  <c r="H23" i="9"/>
  <c r="C23" i="9"/>
  <c r="H22" i="9"/>
  <c r="C22" i="9"/>
  <c r="H21" i="9"/>
  <c r="C21" i="9"/>
  <c r="H20" i="9"/>
  <c r="C20" i="9"/>
  <c r="D18" i="9"/>
  <c r="D17" i="9"/>
  <c r="D16" i="9"/>
  <c r="D12" i="9"/>
  <c r="I25" i="9" l="1"/>
  <c r="D23" i="9"/>
  <c r="D25" i="9"/>
  <c r="D22" i="9"/>
  <c r="D24" i="9"/>
  <c r="D21" i="9"/>
  <c r="I22" i="9"/>
  <c r="I24" i="9"/>
  <c r="I21" i="9"/>
  <c r="I20" i="9"/>
  <c r="I23" i="9"/>
  <c r="D20" i="9"/>
  <c r="K88" i="8"/>
  <c r="K28" i="8"/>
  <c r="A76" i="8"/>
  <c r="A40" i="8"/>
  <c r="K124" i="8"/>
  <c r="A88" i="8"/>
  <c r="K100" i="8"/>
  <c r="K76" i="8"/>
  <c r="K40" i="8"/>
  <c r="A184" i="8"/>
  <c r="A196" i="8"/>
  <c r="A172" i="8" l="1"/>
  <c r="K136" i="8" l="1"/>
  <c r="K232" i="8" l="1"/>
  <c r="A232" i="8"/>
  <c r="K220" i="8"/>
  <c r="I15" i="8" s="1"/>
  <c r="A220" i="8"/>
  <c r="D15" i="8" s="1"/>
  <c r="K208" i="8"/>
  <c r="I10" i="8" s="1"/>
  <c r="A208" i="8"/>
  <c r="D10" i="8" s="1"/>
  <c r="K196" i="8"/>
  <c r="I14" i="8" s="1"/>
  <c r="D14" i="8"/>
  <c r="K184" i="8"/>
  <c r="I9" i="8" s="1"/>
  <c r="D9" i="8"/>
  <c r="K172" i="8"/>
  <c r="I5" i="8" s="1"/>
  <c r="D5" i="8"/>
  <c r="K160" i="8"/>
  <c r="I13" i="8" s="1"/>
  <c r="A160" i="8"/>
  <c r="D13" i="8" s="1"/>
  <c r="K148" i="8"/>
  <c r="I8" i="8" s="1"/>
  <c r="A148" i="8"/>
  <c r="D8" i="8" s="1"/>
  <c r="I4" i="8"/>
  <c r="A136" i="8"/>
  <c r="D4" i="8" s="1"/>
  <c r="I12" i="8"/>
  <c r="A124" i="8"/>
  <c r="D12" i="8" s="1"/>
  <c r="K112" i="8"/>
  <c r="I7" i="8" s="1"/>
  <c r="A112" i="8"/>
  <c r="D7" i="8" s="1"/>
  <c r="I3" i="8"/>
  <c r="A100" i="8"/>
  <c r="D3" i="8" s="1"/>
  <c r="I19" i="8"/>
  <c r="I18" i="8"/>
  <c r="D18" i="8"/>
  <c r="K64" i="8"/>
  <c r="I16" i="8" s="1"/>
  <c r="A64" i="8"/>
  <c r="D16" i="8" s="1"/>
  <c r="K52" i="8"/>
  <c r="I11" i="8" s="1"/>
  <c r="A52" i="8"/>
  <c r="D11" i="8" s="1"/>
  <c r="I6" i="8"/>
  <c r="D6" i="8"/>
  <c r="I2" i="8"/>
  <c r="J28" i="8"/>
  <c r="E28" i="8"/>
  <c r="A28" i="8"/>
  <c r="D2" i="8" s="1"/>
  <c r="J27" i="8"/>
  <c r="H25" i="8"/>
  <c r="C25" i="8"/>
  <c r="H24" i="8"/>
  <c r="C24" i="8"/>
  <c r="H23" i="8"/>
  <c r="C23" i="8"/>
  <c r="H22" i="8"/>
  <c r="C22" i="8"/>
  <c r="H21" i="8"/>
  <c r="C21" i="8"/>
  <c r="H20" i="8"/>
  <c r="C20" i="8"/>
  <c r="I17" i="8"/>
  <c r="D17" i="8"/>
  <c r="I24" i="8" l="1"/>
  <c r="I22" i="8"/>
  <c r="D24" i="8"/>
  <c r="D25" i="8"/>
  <c r="I21" i="8"/>
  <c r="I23" i="8"/>
  <c r="D23" i="8"/>
  <c r="I25" i="8"/>
  <c r="D22" i="8"/>
  <c r="D21" i="8"/>
  <c r="I20" i="8"/>
  <c r="D20" i="8"/>
  <c r="A64" i="7"/>
  <c r="A148" i="7"/>
  <c r="K148" i="7"/>
  <c r="K64" i="7"/>
  <c r="A196" i="7" l="1"/>
  <c r="A160" i="7"/>
  <c r="A76" i="7"/>
  <c r="K76" i="7" l="1"/>
  <c r="E35" i="2"/>
  <c r="E36" i="2"/>
  <c r="K232" i="7"/>
  <c r="A232" i="7"/>
  <c r="E34" i="2"/>
  <c r="E33" i="2"/>
  <c r="E32" i="2"/>
  <c r="E31" i="2"/>
  <c r="K220" i="7"/>
  <c r="E30" i="2" s="1"/>
  <c r="A220" i="7"/>
  <c r="E29" i="2" s="1"/>
  <c r="K196" i="7"/>
  <c r="E27" i="2"/>
  <c r="E28" i="2"/>
  <c r="K160" i="7"/>
  <c r="E25" i="2"/>
  <c r="E26" i="2"/>
  <c r="K124" i="7"/>
  <c r="A124" i="7"/>
  <c r="E24" i="2"/>
  <c r="E23" i="2"/>
  <c r="K52" i="7"/>
  <c r="A52" i="7"/>
  <c r="E22" i="2"/>
  <c r="E21" i="2"/>
  <c r="K208" i="7"/>
  <c r="A208" i="7"/>
  <c r="E20" i="2"/>
  <c r="E19" i="2"/>
  <c r="K184" i="7"/>
  <c r="E18" i="2" s="1"/>
  <c r="A184" i="7"/>
  <c r="E17" i="2" s="1"/>
  <c r="E16" i="2"/>
  <c r="E15" i="2"/>
  <c r="K112" i="7"/>
  <c r="E14" i="2" s="1"/>
  <c r="A112" i="7"/>
  <c r="E13" i="2" s="1"/>
  <c r="K40" i="7"/>
  <c r="A40" i="7"/>
  <c r="E11" i="2" s="1"/>
  <c r="E12" i="2"/>
  <c r="K172" i="7"/>
  <c r="A172" i="7"/>
  <c r="E10" i="2"/>
  <c r="E9" i="2"/>
  <c r="K136" i="7"/>
  <c r="A136" i="7"/>
  <c r="E8" i="2"/>
  <c r="E7" i="2"/>
  <c r="K100" i="7"/>
  <c r="A100" i="7"/>
  <c r="E6" i="2"/>
  <c r="E5" i="2"/>
  <c r="E4" i="2"/>
  <c r="K28" i="7"/>
  <c r="F36" i="2" l="1"/>
  <c r="F35" i="2"/>
  <c r="F33" i="2"/>
  <c r="F32" i="2"/>
  <c r="F31" i="2"/>
  <c r="F30" i="2"/>
  <c r="F29" i="2"/>
  <c r="F26" i="2"/>
  <c r="F25" i="2"/>
  <c r="F22" i="2"/>
  <c r="F21" i="2"/>
  <c r="F20" i="2"/>
  <c r="F19" i="2"/>
  <c r="F18" i="2"/>
  <c r="F15" i="2"/>
  <c r="F16" i="2"/>
  <c r="F13" i="2"/>
  <c r="F14" i="2"/>
  <c r="F11" i="2"/>
  <c r="F12" i="2"/>
  <c r="F9" i="2"/>
  <c r="F10" i="2"/>
  <c r="F7" i="2"/>
  <c r="F8" i="2"/>
  <c r="F5" i="2"/>
  <c r="F6" i="2"/>
  <c r="F4" i="2"/>
  <c r="A28" i="7" l="1"/>
  <c r="E3" i="2" s="1"/>
  <c r="F3" i="2" s="1"/>
  <c r="I17" i="7" l="1"/>
  <c r="D17" i="7"/>
  <c r="I15" i="7"/>
  <c r="D15" i="7"/>
  <c r="I10" i="7"/>
  <c r="D10" i="7"/>
  <c r="I14" i="7"/>
  <c r="D14" i="7"/>
  <c r="I9" i="7"/>
  <c r="D9" i="7"/>
  <c r="I5" i="7"/>
  <c r="D5" i="7"/>
  <c r="I13" i="7"/>
  <c r="D13" i="7"/>
  <c r="I8" i="7"/>
  <c r="D8" i="7"/>
  <c r="I4" i="7"/>
  <c r="D4" i="7"/>
  <c r="I12" i="7"/>
  <c r="D12" i="7"/>
  <c r="I3" i="7"/>
  <c r="K88" i="7"/>
  <c r="I11" i="7"/>
  <c r="D11" i="7"/>
  <c r="I6" i="7"/>
  <c r="D6" i="7"/>
  <c r="D2" i="7"/>
  <c r="I2" i="7"/>
  <c r="I7" i="7"/>
  <c r="D7" i="7"/>
  <c r="D3" i="7"/>
  <c r="I18" i="7"/>
  <c r="I16" i="7"/>
  <c r="D16" i="7"/>
  <c r="J28" i="7"/>
  <c r="E28" i="7"/>
  <c r="J27" i="7"/>
  <c r="H25" i="7"/>
  <c r="C25" i="7"/>
  <c r="H24" i="7"/>
  <c r="C24" i="7"/>
  <c r="H23" i="7"/>
  <c r="C23" i="7"/>
  <c r="H22" i="7"/>
  <c r="C22" i="7"/>
  <c r="H21" i="7"/>
  <c r="C21" i="7"/>
  <c r="H20" i="7"/>
  <c r="C20" i="7"/>
  <c r="I19" i="7"/>
  <c r="D18" i="7"/>
  <c r="H25" i="6"/>
  <c r="H24" i="6"/>
  <c r="H23" i="6"/>
  <c r="H22" i="6"/>
  <c r="H21" i="6"/>
  <c r="H20" i="6"/>
  <c r="C25" i="6"/>
  <c r="C24" i="6"/>
  <c r="C23" i="6"/>
  <c r="C22" i="6"/>
  <c r="D13" i="6"/>
  <c r="A148" i="6"/>
  <c r="K232" i="6"/>
  <c r="A232" i="6"/>
  <c r="K220" i="6"/>
  <c r="A220" i="6"/>
  <c r="K208" i="6"/>
  <c r="A208" i="6"/>
  <c r="K196" i="6"/>
  <c r="A196" i="6"/>
  <c r="K184" i="6"/>
  <c r="A184" i="6"/>
  <c r="K172" i="6"/>
  <c r="A172" i="6"/>
  <c r="K160" i="6"/>
  <c r="A160" i="6"/>
  <c r="K148" i="6"/>
  <c r="K136" i="6"/>
  <c r="A136" i="6"/>
  <c r="K124" i="6"/>
  <c r="A124" i="6"/>
  <c r="K112" i="6"/>
  <c r="A112" i="6"/>
  <c r="K100" i="6"/>
  <c r="A100" i="6"/>
  <c r="K76" i="6"/>
  <c r="A76" i="6"/>
  <c r="A64" i="6"/>
  <c r="K64" i="6"/>
  <c r="K52" i="6"/>
  <c r="A52" i="6"/>
  <c r="K40" i="6"/>
  <c r="A40" i="6"/>
  <c r="K28" i="6"/>
  <c r="A28" i="6"/>
  <c r="D25" i="7" l="1"/>
  <c r="I25" i="7"/>
  <c r="I24" i="7"/>
  <c r="D24" i="7"/>
  <c r="I23" i="7"/>
  <c r="D23" i="7"/>
  <c r="D22" i="7"/>
  <c r="I22" i="7"/>
  <c r="D21" i="7"/>
  <c r="I21" i="7"/>
  <c r="D20" i="7"/>
  <c r="I20" i="7"/>
  <c r="I11" i="6"/>
  <c r="D24" i="6"/>
  <c r="I24" i="6"/>
  <c r="I22" i="6"/>
  <c r="D18" i="6"/>
  <c r="K88" i="6"/>
  <c r="I16" i="6"/>
  <c r="I6" i="6"/>
  <c r="I2" i="6"/>
  <c r="D15" i="6"/>
  <c r="D25" i="6" s="1"/>
  <c r="D7" i="6"/>
  <c r="D22" i="6" s="1"/>
  <c r="A88" i="6"/>
  <c r="D6" i="6"/>
  <c r="D17" i="6"/>
  <c r="I15" i="6"/>
  <c r="I25" i="6" s="1"/>
  <c r="I10" i="6"/>
  <c r="I5" i="6"/>
  <c r="D5" i="6"/>
  <c r="I9" i="6"/>
  <c r="I14" i="6"/>
  <c r="D14" i="6"/>
  <c r="I13" i="6"/>
  <c r="I23" i="6" s="1"/>
  <c r="I8" i="6"/>
  <c r="D8" i="6"/>
  <c r="I4" i="6"/>
  <c r="D4" i="6"/>
  <c r="I7" i="6"/>
  <c r="I3" i="6"/>
  <c r="D3" i="6"/>
  <c r="I18" i="6"/>
  <c r="D16" i="6"/>
  <c r="D11" i="6"/>
  <c r="D2" i="6"/>
  <c r="J27" i="6"/>
  <c r="I17" i="6"/>
  <c r="D10" i="6"/>
  <c r="D9" i="6"/>
  <c r="I12" i="6"/>
  <c r="D12" i="6"/>
  <c r="I19" i="6"/>
  <c r="J28" i="6"/>
  <c r="E28" i="6"/>
  <c r="C21" i="6"/>
  <c r="C20" i="6"/>
  <c r="I21" i="6" l="1"/>
  <c r="I20" i="6"/>
  <c r="D23" i="6"/>
  <c r="D21" i="6"/>
  <c r="D20" i="6"/>
</calcChain>
</file>

<file path=xl/sharedStrings.xml><?xml version="1.0" encoding="utf-8"?>
<sst xmlns="http://schemas.openxmlformats.org/spreadsheetml/2006/main" count="4263" uniqueCount="255">
  <si>
    <t>50 NL - Dames</t>
  </si>
  <si>
    <t>50 NL - Messieurs</t>
  </si>
  <si>
    <t>11/12 - Mas</t>
  </si>
  <si>
    <t>Boison Corentin</t>
  </si>
  <si>
    <t>Cuenot Cyril</t>
  </si>
  <si>
    <t>Goni Brice</t>
  </si>
  <si>
    <t>Journet Christine</t>
  </si>
  <si>
    <t>Landais Nadège</t>
  </si>
  <si>
    <t>Robert Adrien</t>
  </si>
  <si>
    <t>Salaün Ronan</t>
  </si>
  <si>
    <t>Andre Constance</t>
  </si>
  <si>
    <t>11/12 - M II</t>
  </si>
  <si>
    <t>Colin Elise</t>
  </si>
  <si>
    <t>Compain Quentin</t>
  </si>
  <si>
    <t>11/12 - B I</t>
  </si>
  <si>
    <t>Dupont Nicolas</t>
  </si>
  <si>
    <t>11/12 - C I</t>
  </si>
  <si>
    <t>Goltais Yoann</t>
  </si>
  <si>
    <t>11/12 - M I</t>
  </si>
  <si>
    <t>Grehal Titouan</t>
  </si>
  <si>
    <t>Guillerm Clara</t>
  </si>
  <si>
    <t>Homand Gwenaelle</t>
  </si>
  <si>
    <t>11/12 - B II</t>
  </si>
  <si>
    <t>Le Ray Antoine</t>
  </si>
  <si>
    <t>Leroyer Agathe</t>
  </si>
  <si>
    <t>Bourdais Solenn</t>
  </si>
  <si>
    <t>11/12 - P II</t>
  </si>
  <si>
    <t>Bunel Morgane</t>
  </si>
  <si>
    <t>Cardona Lola</t>
  </si>
  <si>
    <t>Goltais Solenn</t>
  </si>
  <si>
    <t>Landais Aubin</t>
  </si>
  <si>
    <t>Temps</t>
  </si>
  <si>
    <t>Saison - Cat</t>
  </si>
  <si>
    <t>100 NL - Dames</t>
  </si>
  <si>
    <t>100 NL - Messieurs</t>
  </si>
  <si>
    <t>11/12 - S</t>
  </si>
  <si>
    <t>To Hao-Kien</t>
  </si>
  <si>
    <t>Aubree Chloé</t>
  </si>
  <si>
    <t>Calvez Marine</t>
  </si>
  <si>
    <t>Cardona Thomas</t>
  </si>
  <si>
    <t>Favaron Mathilde</t>
  </si>
  <si>
    <t>Grenier Lilou</t>
  </si>
  <si>
    <t>Schahl Théo</t>
  </si>
  <si>
    <t>200 NL - Dames</t>
  </si>
  <si>
    <t>200 NL - Messieurs</t>
  </si>
  <si>
    <t>Desbordes Thibault</t>
  </si>
  <si>
    <t>Lossouarn Emma</t>
  </si>
  <si>
    <t>Olivier Quentin</t>
  </si>
  <si>
    <t>Salaün Corentin</t>
  </si>
  <si>
    <t>400 NL - Dames</t>
  </si>
  <si>
    <t>400 NL - Messieurs</t>
  </si>
  <si>
    <t>800 NL - Dames</t>
  </si>
  <si>
    <t>800 NL - Messieurs</t>
  </si>
  <si>
    <t>1500 NL - Dames</t>
  </si>
  <si>
    <t>1500 NL - Messieurs</t>
  </si>
  <si>
    <t>50 Dos - Dames</t>
  </si>
  <si>
    <t>50 Dos - Messieurs</t>
  </si>
  <si>
    <t>100 Dos - Dames</t>
  </si>
  <si>
    <t>100 Dos - Messieurs</t>
  </si>
  <si>
    <t>200 Dos - Dames</t>
  </si>
  <si>
    <t>200 Dos - Messieurs</t>
  </si>
  <si>
    <t>50 Br - Dames</t>
  </si>
  <si>
    <t>50 Br - Messieurs</t>
  </si>
  <si>
    <t>100 Br - Dames</t>
  </si>
  <si>
    <t>100 Br - Messieurs</t>
  </si>
  <si>
    <t>Blanchard Lalie</t>
  </si>
  <si>
    <t>Bonhomme Véronique</t>
  </si>
  <si>
    <t>Martinez Romane</t>
  </si>
  <si>
    <t>200 Br - Dames</t>
  </si>
  <si>
    <t>200 Br - Messieurs</t>
  </si>
  <si>
    <t>50 Pap - Dames</t>
  </si>
  <si>
    <t>50 Pap - Messieurs</t>
  </si>
  <si>
    <t>Bonhomme Micke</t>
  </si>
  <si>
    <t>Bonnevin Louise</t>
  </si>
  <si>
    <t>Goltais Ronan</t>
  </si>
  <si>
    <t>100 Pap - Dames</t>
  </si>
  <si>
    <t>100 Pap - Messieurs</t>
  </si>
  <si>
    <t>200 Pap - Dames</t>
  </si>
  <si>
    <t>200 Pap - Messieurs</t>
  </si>
  <si>
    <t>100 4N - Dames</t>
  </si>
  <si>
    <t>100 4N - Messieurs</t>
  </si>
  <si>
    <t>François Oscar</t>
  </si>
  <si>
    <t>Simon Nathan</t>
  </si>
  <si>
    <t>200 4N - Dames</t>
  </si>
  <si>
    <t>200 4N - Messieurs</t>
  </si>
  <si>
    <t>400 4N - Dames</t>
  </si>
  <si>
    <t>400 4N - Messieurs</t>
  </si>
  <si>
    <t>Malecot Tanguy</t>
  </si>
  <si>
    <t>%</t>
  </si>
  <si>
    <t>Top 10</t>
  </si>
  <si>
    <t>12/13 - P I</t>
  </si>
  <si>
    <t>12/13 - P II</t>
  </si>
  <si>
    <t>Mas Chloé</t>
  </si>
  <si>
    <t>12/13 - B I</t>
  </si>
  <si>
    <t>12/13 - B II</t>
  </si>
  <si>
    <t>Guillerm Léa</t>
  </si>
  <si>
    <t>12/13 - M I</t>
  </si>
  <si>
    <t>12/13 - M II</t>
  </si>
  <si>
    <t>12/13 - C I</t>
  </si>
  <si>
    <t>12/13 - C II</t>
  </si>
  <si>
    <t>Landais Nicolas</t>
  </si>
  <si>
    <t>Loiseau Marc</t>
  </si>
  <si>
    <t>Journet Anaïs</t>
  </si>
  <si>
    <t>Olivier Célia</t>
  </si>
  <si>
    <t>Schahl Claire</t>
  </si>
  <si>
    <t>Poirier Thomas</t>
  </si>
  <si>
    <t>Tout</t>
  </si>
  <si>
    <t>NL</t>
  </si>
  <si>
    <t>Dos</t>
  </si>
  <si>
    <t>Brasse</t>
  </si>
  <si>
    <t>Papillon</t>
  </si>
  <si>
    <t>4 Nages</t>
  </si>
  <si>
    <t>10/11 - M I</t>
  </si>
  <si>
    <t>Drouillet Karl</t>
  </si>
  <si>
    <t>10/11 - B II</t>
  </si>
  <si>
    <t>10/11 - B I</t>
  </si>
  <si>
    <t>13/14 - C I</t>
  </si>
  <si>
    <t>13/14 - B I</t>
  </si>
  <si>
    <t>13/14 - B II</t>
  </si>
  <si>
    <t>13/14 - M I</t>
  </si>
  <si>
    <t>13/14 - M II</t>
  </si>
  <si>
    <t>13/14 - C II</t>
  </si>
  <si>
    <t>13/14 - J</t>
  </si>
  <si>
    <t>13/14 - S</t>
  </si>
  <si>
    <t>13/14 - P II</t>
  </si>
  <si>
    <t>Cotonnec Cedric</t>
  </si>
  <si>
    <t>13/14 - Mas</t>
  </si>
  <si>
    <t>Moyenne</t>
  </si>
  <si>
    <t>/100m</t>
  </si>
  <si>
    <t>Dames</t>
  </si>
  <si>
    <t>Messieurs</t>
  </si>
  <si>
    <t>50 NL</t>
  </si>
  <si>
    <t>50 Dos</t>
  </si>
  <si>
    <t>50 Pap</t>
  </si>
  <si>
    <t>50 Br</t>
  </si>
  <si>
    <t>100 NL</t>
  </si>
  <si>
    <t>100 Dos</t>
  </si>
  <si>
    <t>100 Br</t>
  </si>
  <si>
    <t>100 Pap</t>
  </si>
  <si>
    <t>100 4N</t>
  </si>
  <si>
    <t>200 NL</t>
  </si>
  <si>
    <t>200 Dos</t>
  </si>
  <si>
    <t>200 Br</t>
  </si>
  <si>
    <t>200 Pap</t>
  </si>
  <si>
    <t>200 4N</t>
  </si>
  <si>
    <t>400 NL</t>
  </si>
  <si>
    <t>400 4N</t>
  </si>
  <si>
    <t>800 NL</t>
  </si>
  <si>
    <t>2013-2014</t>
  </si>
  <si>
    <t>Moyennes du TOP 10</t>
  </si>
  <si>
    <t>2013-14</t>
  </si>
  <si>
    <t>50-90%</t>
  </si>
  <si>
    <t>&lt;50%</t>
  </si>
  <si>
    <t>2014-15</t>
  </si>
  <si>
    <t>14/15 - B II</t>
  </si>
  <si>
    <t>14/15 - M I</t>
  </si>
  <si>
    <t>14/15 - M II</t>
  </si>
  <si>
    <t>14/15 - C I</t>
  </si>
  <si>
    <t>14/15 - C II</t>
  </si>
  <si>
    <t>Nicolas Camille</t>
  </si>
  <si>
    <t>14/15 - J</t>
  </si>
  <si>
    <t>Rocher Flavien</t>
  </si>
  <si>
    <t>14/15 - Mas</t>
  </si>
  <si>
    <t>14/15 - S</t>
  </si>
  <si>
    <t>14/15 - B I</t>
  </si>
  <si>
    <t>Godeau Emilie</t>
  </si>
  <si>
    <t>Lavergne Aurélie</t>
  </si>
  <si>
    <t>Boquet Quentin</t>
  </si>
  <si>
    <t>Cristol Laurène</t>
  </si>
  <si>
    <t>Grenier Némo</t>
  </si>
  <si>
    <t>Menard Chloé</t>
  </si>
  <si>
    <t>Journet Anais</t>
  </si>
  <si>
    <t>Grenier Nemo</t>
  </si>
  <si>
    <t>Calvez Louis</t>
  </si>
  <si>
    <t>Flavien Rocher</t>
  </si>
  <si>
    <t>Remars Yann</t>
  </si>
  <si>
    <t>2014-2015</t>
  </si>
  <si>
    <t>Diff.</t>
  </si>
  <si>
    <t>Poulain Maelle</t>
  </si>
  <si>
    <t>2015-16</t>
  </si>
  <si>
    <t>15/16 - J</t>
  </si>
  <si>
    <t>Beneux Maelle</t>
  </si>
  <si>
    <t>15/16 - M I</t>
  </si>
  <si>
    <t>15/16 - B II</t>
  </si>
  <si>
    <t>15/16 - Mas</t>
  </si>
  <si>
    <t>Galesne Valérie</t>
  </si>
  <si>
    <t>Nouvellon Laurent</t>
  </si>
  <si>
    <t>15/16 - M II</t>
  </si>
  <si>
    <t>15/16 - C I</t>
  </si>
  <si>
    <t>15/16 - C II</t>
  </si>
  <si>
    <t xml:space="preserve">15/16 - Mas </t>
  </si>
  <si>
    <t>Aubrée Chloé</t>
  </si>
  <si>
    <t>Nicolas Paul</t>
  </si>
  <si>
    <t>01:51.53</t>
  </si>
  <si>
    <t>01:16.94</t>
  </si>
  <si>
    <t>Cotonnec Cédric</t>
  </si>
  <si>
    <t>Bourges Mathieu</t>
  </si>
  <si>
    <t>2016-17</t>
  </si>
  <si>
    <t>Cardona Jean-François</t>
  </si>
  <si>
    <t>16/17 - Mas</t>
  </si>
  <si>
    <t>Galesne Erwan</t>
  </si>
  <si>
    <t>16/17 - J</t>
  </si>
  <si>
    <t>16/17 - M I</t>
  </si>
  <si>
    <t>16/17 - M II</t>
  </si>
  <si>
    <t>16/17 - C I</t>
  </si>
  <si>
    <t>16/17 - S3</t>
  </si>
  <si>
    <t>16/17 - S 3</t>
  </si>
  <si>
    <t>16/17 - S</t>
  </si>
  <si>
    <t>Herman Natacha</t>
  </si>
  <si>
    <t>Boutier Rodolphe</t>
  </si>
  <si>
    <t>Nino Galesne Valérie</t>
  </si>
  <si>
    <t>00:40.07</t>
  </si>
  <si>
    <t xml:space="preserve">16/17 - Mas </t>
  </si>
  <si>
    <t>03:09.81</t>
  </si>
  <si>
    <t>03:04.27</t>
  </si>
  <si>
    <t>Philippot Maden</t>
  </si>
  <si>
    <t>16/17 - B II</t>
  </si>
  <si>
    <t>16/17 - C II</t>
  </si>
  <si>
    <t>17/18 - M II</t>
  </si>
  <si>
    <t>17/18 - C I</t>
  </si>
  <si>
    <t>17/18 - S</t>
  </si>
  <si>
    <t>x</t>
  </si>
  <si>
    <t>17/18 - C II</t>
  </si>
  <si>
    <t>17/18 - J</t>
  </si>
  <si>
    <t>André Constance</t>
  </si>
  <si>
    <t>17/18 - Mas</t>
  </si>
  <si>
    <t>17/18 - M I</t>
  </si>
  <si>
    <t>Leblond Clara</t>
  </si>
  <si>
    <t>Thomas Cécile</t>
  </si>
  <si>
    <t>Landais Paul</t>
  </si>
  <si>
    <t>17/18 - B II</t>
  </si>
  <si>
    <t>17/18 - J I</t>
  </si>
  <si>
    <t>Boutier-Lormet Louan</t>
  </si>
  <si>
    <t>17/18 - B I</t>
  </si>
  <si>
    <t>Jamois Louann</t>
  </si>
  <si>
    <t>Mongodin Louane</t>
  </si>
  <si>
    <t>Goltais Gwenn</t>
  </si>
  <si>
    <t/>
  </si>
  <si>
    <t xml:space="preserve">17/18 - Mas </t>
  </si>
  <si>
    <t>Brossais Elise</t>
  </si>
  <si>
    <t>17/18 - Se</t>
  </si>
  <si>
    <t>Favaron Alice</t>
  </si>
  <si>
    <t>Sabater Loan</t>
  </si>
  <si>
    <t>17/18 - P II</t>
  </si>
  <si>
    <t>2018-19</t>
  </si>
  <si>
    <t>18/19 - C II</t>
  </si>
  <si>
    <t>18/19 - J</t>
  </si>
  <si>
    <t>18/19 - C I</t>
  </si>
  <si>
    <t>18/19 - S</t>
  </si>
  <si>
    <t>18/19 - M I</t>
  </si>
  <si>
    <t>02:52.84</t>
  </si>
  <si>
    <t>Coutance Martin</t>
  </si>
  <si>
    <t>18/19 - M II</t>
  </si>
  <si>
    <t>18/19 - Mas</t>
  </si>
  <si>
    <t>Pouleyn Stéphanie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</si>
</sst>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1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3" xfId="0" applyBorder="1"/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3" borderId="0" xfId="0" quotePrefix="1" applyFill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4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9" fontId="5" fillId="0" borderId="0" xfId="0" quotePrefix="1" applyNumberFormat="1" applyFont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view="pageBreakPreview" topLeftCell="A33" zoomScale="60" zoomScaleNormal="100" workbookViewId="0">
      <selection activeCell="I222" sqref="I222"/>
    </sheetView>
  </sheetViews>
  <sheetFormatPr baseColWidth="10" defaultRowHeight="15" x14ac:dyDescent="0.25"/>
  <cols>
    <col min="1" max="1" width="11.42578125" customWidth="1"/>
    <col min="2" max="2" width="23" style="1" customWidth="1"/>
    <col min="3" max="3" width="11.42578125" style="1" customWidth="1"/>
    <col min="4" max="4" width="14" style="1" customWidth="1"/>
    <col min="5" max="5" width="8.140625" style="1" customWidth="1"/>
    <col min="6" max="6" width="6.140625" customWidth="1"/>
    <col min="7" max="7" width="23" style="1" customWidth="1"/>
    <col min="8" max="8" width="11.42578125" style="1"/>
    <col min="9" max="10" width="14" customWidth="1"/>
    <col min="12" max="12" width="4.85546875" customWidth="1"/>
    <col min="13" max="13" width="5.85546875" customWidth="1"/>
    <col min="14" max="14" width="3" customWidth="1"/>
  </cols>
  <sheetData>
    <row r="1" spans="2:10" x14ac:dyDescent="0.25">
      <c r="B1" s="1" t="s">
        <v>89</v>
      </c>
      <c r="C1" s="1" t="s">
        <v>88</v>
      </c>
      <c r="D1" s="1" t="s">
        <v>127</v>
      </c>
      <c r="G1" s="1" t="s">
        <v>89</v>
      </c>
      <c r="H1" s="1" t="s">
        <v>88</v>
      </c>
      <c r="I1" s="1" t="s">
        <v>127</v>
      </c>
      <c r="J1" s="1"/>
    </row>
    <row r="2" spans="2:10" x14ac:dyDescent="0.25">
      <c r="B2" s="3" t="s">
        <v>0</v>
      </c>
      <c r="C2" s="1">
        <v>100</v>
      </c>
      <c r="D2" s="4">
        <f>A28</f>
        <v>3.9640046296296298E-4</v>
      </c>
      <c r="E2" s="2"/>
      <c r="G2" s="3" t="s">
        <v>1</v>
      </c>
      <c r="H2" s="1">
        <v>100</v>
      </c>
      <c r="I2" s="4">
        <f>K28</f>
        <v>3.534606481481481E-4</v>
      </c>
      <c r="J2" s="2"/>
    </row>
    <row r="3" spans="2:10" x14ac:dyDescent="0.25">
      <c r="B3" s="3" t="s">
        <v>55</v>
      </c>
      <c r="C3" s="1">
        <v>100</v>
      </c>
      <c r="D3" s="4">
        <f>A100</f>
        <v>4.8576388888888888E-4</v>
      </c>
      <c r="E3" s="2"/>
      <c r="G3" s="3" t="s">
        <v>56</v>
      </c>
      <c r="H3" s="1">
        <v>100</v>
      </c>
      <c r="I3" s="4">
        <f>K100</f>
        <v>4.4598379629629621E-4</v>
      </c>
      <c r="J3" s="2"/>
    </row>
    <row r="4" spans="2:10" x14ac:dyDescent="0.25">
      <c r="B4" s="3" t="s">
        <v>61</v>
      </c>
      <c r="C4" s="1">
        <v>100</v>
      </c>
      <c r="D4" s="4">
        <f>A136</f>
        <v>5.3703703703703704E-4</v>
      </c>
      <c r="E4" s="2"/>
      <c r="G4" s="3" t="s">
        <v>62</v>
      </c>
      <c r="H4" s="1">
        <v>100</v>
      </c>
      <c r="I4" s="4">
        <f>K136</f>
        <v>4.8370370370370375E-4</v>
      </c>
      <c r="J4" s="2"/>
    </row>
    <row r="5" spans="2:10" x14ac:dyDescent="0.25">
      <c r="B5" s="3" t="s">
        <v>70</v>
      </c>
      <c r="C5" s="1">
        <v>100</v>
      </c>
      <c r="D5" s="4">
        <f>A172</f>
        <v>4.778819444444444E-4</v>
      </c>
      <c r="E5" s="2"/>
      <c r="G5" s="3" t="s">
        <v>71</v>
      </c>
      <c r="H5" s="1">
        <v>100</v>
      </c>
      <c r="I5" s="4">
        <f>K172</f>
        <v>4.1888888888888878E-4</v>
      </c>
      <c r="J5" s="2"/>
    </row>
    <row r="6" spans="2:10" x14ac:dyDescent="0.25">
      <c r="B6" s="3" t="s">
        <v>33</v>
      </c>
      <c r="C6" s="1">
        <v>100</v>
      </c>
      <c r="D6" s="4">
        <f>A40</f>
        <v>9.4152777777777778E-4</v>
      </c>
      <c r="E6" s="2"/>
      <c r="G6" s="3" t="s">
        <v>34</v>
      </c>
      <c r="H6" s="1">
        <v>100</v>
      </c>
      <c r="I6" s="4">
        <f>K40</f>
        <v>7.9844907407407414E-4</v>
      </c>
      <c r="J6" s="2"/>
    </row>
    <row r="7" spans="2:10" x14ac:dyDescent="0.25">
      <c r="B7" s="3" t="s">
        <v>57</v>
      </c>
      <c r="C7" s="16">
        <v>80</v>
      </c>
      <c r="D7" s="18">
        <f>A112</f>
        <v>1.2427517361111111E-3</v>
      </c>
      <c r="E7" s="6"/>
      <c r="G7" s="3" t="s">
        <v>58</v>
      </c>
      <c r="H7" s="1">
        <v>100</v>
      </c>
      <c r="I7" s="4">
        <f>K112</f>
        <v>1.0002314814814815E-3</v>
      </c>
      <c r="J7" s="2"/>
    </row>
    <row r="8" spans="2:10" x14ac:dyDescent="0.25">
      <c r="B8" s="3" t="s">
        <v>63</v>
      </c>
      <c r="C8" s="16">
        <v>90</v>
      </c>
      <c r="D8" s="18">
        <f>A148</f>
        <v>1.1987268518518516E-3</v>
      </c>
      <c r="E8" s="2"/>
      <c r="G8" s="3" t="s">
        <v>64</v>
      </c>
      <c r="H8" s="1">
        <v>100</v>
      </c>
      <c r="I8" s="4">
        <f>K148</f>
        <v>1.0910416666666668E-3</v>
      </c>
      <c r="J8" s="2"/>
    </row>
    <row r="9" spans="2:10" x14ac:dyDescent="0.25">
      <c r="B9" s="3" t="s">
        <v>75</v>
      </c>
      <c r="C9" s="16">
        <v>40</v>
      </c>
      <c r="D9" s="18">
        <f>A184</f>
        <v>1.2595486111111112E-3</v>
      </c>
      <c r="E9" s="6"/>
      <c r="G9" s="3" t="s">
        <v>76</v>
      </c>
      <c r="H9" s="16">
        <v>70</v>
      </c>
      <c r="I9" s="18">
        <f>K184</f>
        <v>1.0882109788359789E-3</v>
      </c>
      <c r="J9" s="6"/>
    </row>
    <row r="10" spans="2:10" x14ac:dyDescent="0.25">
      <c r="B10" s="3" t="s">
        <v>79</v>
      </c>
      <c r="C10" s="1">
        <v>100</v>
      </c>
      <c r="D10" s="19">
        <f>A208</f>
        <v>1.209236111111111E-3</v>
      </c>
      <c r="E10" s="2"/>
      <c r="G10" s="3" t="s">
        <v>80</v>
      </c>
      <c r="H10" s="1">
        <v>100</v>
      </c>
      <c r="I10" s="19">
        <f>K208</f>
        <v>1.1103356481481481E-3</v>
      </c>
      <c r="J10" s="7"/>
    </row>
    <row r="11" spans="2:10" x14ac:dyDescent="0.25">
      <c r="B11" s="3" t="s">
        <v>43</v>
      </c>
      <c r="C11" s="20">
        <v>100</v>
      </c>
      <c r="D11" s="19">
        <f>A52</f>
        <v>2.4195949074074076E-3</v>
      </c>
      <c r="E11" s="6"/>
      <c r="G11" s="3" t="s">
        <v>44</v>
      </c>
      <c r="H11" s="1">
        <v>100</v>
      </c>
      <c r="I11" s="4">
        <f>K52</f>
        <v>1.9882175925925926E-3</v>
      </c>
      <c r="J11" s="2"/>
    </row>
    <row r="12" spans="2:10" x14ac:dyDescent="0.25">
      <c r="B12" s="3" t="s">
        <v>59</v>
      </c>
      <c r="C12" s="16">
        <v>30</v>
      </c>
      <c r="D12" s="18">
        <f>A124</f>
        <v>2.601003086419753E-3</v>
      </c>
      <c r="E12" s="6"/>
      <c r="G12" s="3" t="s">
        <v>60</v>
      </c>
      <c r="H12" s="16">
        <v>20</v>
      </c>
      <c r="I12" s="18">
        <f>K124</f>
        <v>2.5208912037037036E-3</v>
      </c>
      <c r="J12" s="6"/>
    </row>
    <row r="13" spans="2:10" x14ac:dyDescent="0.25">
      <c r="B13" s="3" t="s">
        <v>68</v>
      </c>
      <c r="C13" s="16">
        <v>50</v>
      </c>
      <c r="D13" s="18">
        <f>A160</f>
        <v>2.6153703703703703E-3</v>
      </c>
      <c r="E13" s="6"/>
      <c r="G13" s="3" t="s">
        <v>69</v>
      </c>
      <c r="H13" s="16">
        <v>90</v>
      </c>
      <c r="I13" s="18">
        <f>K160</f>
        <v>2.5236754115226336E-3</v>
      </c>
      <c r="J13" s="2"/>
    </row>
    <row r="14" spans="2:10" x14ac:dyDescent="0.25">
      <c r="B14" s="3" t="s">
        <v>77</v>
      </c>
      <c r="C14" s="16">
        <v>20</v>
      </c>
      <c r="D14" s="18">
        <f>A196</f>
        <v>2.7145254629629629E-3</v>
      </c>
      <c r="E14" s="6"/>
      <c r="G14" s="3" t="s">
        <v>78</v>
      </c>
      <c r="H14" s="16">
        <v>20</v>
      </c>
      <c r="I14" s="18">
        <f>K196</f>
        <v>2.349884259259259E-3</v>
      </c>
      <c r="J14" s="6"/>
    </row>
    <row r="15" spans="2:10" x14ac:dyDescent="0.25">
      <c r="B15" s="3" t="s">
        <v>83</v>
      </c>
      <c r="C15" s="1">
        <v>100</v>
      </c>
      <c r="D15" s="19">
        <f>A220</f>
        <v>2.3760763888888885E-3</v>
      </c>
      <c r="E15" s="2"/>
      <c r="G15" s="3" t="s">
        <v>84</v>
      </c>
      <c r="H15" s="16">
        <v>90</v>
      </c>
      <c r="I15" s="18">
        <f>K220</f>
        <v>2.1485082304526751E-3</v>
      </c>
      <c r="J15" s="6"/>
    </row>
    <row r="16" spans="2:10" x14ac:dyDescent="0.25">
      <c r="B16" s="3" t="s">
        <v>49</v>
      </c>
      <c r="C16" s="20">
        <v>100</v>
      </c>
      <c r="D16" s="19">
        <f>A64</f>
        <v>4.5880902777777777E-3</v>
      </c>
      <c r="E16" s="6"/>
      <c r="G16" s="3" t="s">
        <v>50</v>
      </c>
      <c r="H16" s="1">
        <v>100</v>
      </c>
      <c r="I16" s="19">
        <f>K64</f>
        <v>4.0767708333333333E-3</v>
      </c>
      <c r="J16" s="2"/>
    </row>
    <row r="17" spans="1:11" x14ac:dyDescent="0.25">
      <c r="B17" s="3" t="s">
        <v>85</v>
      </c>
      <c r="C17" s="16">
        <v>70</v>
      </c>
      <c r="D17" s="18">
        <f>A232</f>
        <v>5.4874669312169316E-3</v>
      </c>
      <c r="E17" s="6"/>
      <c r="G17" s="3" t="s">
        <v>86</v>
      </c>
      <c r="H17" s="16">
        <v>50</v>
      </c>
      <c r="I17" s="18">
        <f>K232</f>
        <v>4.5291666666666657E-3</v>
      </c>
      <c r="J17" s="6"/>
    </row>
    <row r="18" spans="1:11" x14ac:dyDescent="0.25">
      <c r="B18" s="3" t="s">
        <v>51</v>
      </c>
      <c r="C18" s="20">
        <v>100</v>
      </c>
      <c r="D18" s="19">
        <f>A76</f>
        <v>9.9776273148148159E-3</v>
      </c>
      <c r="E18" s="6"/>
      <c r="G18" s="3" t="s">
        <v>52</v>
      </c>
      <c r="H18" s="16">
        <v>90</v>
      </c>
      <c r="I18" s="18">
        <f>K76</f>
        <v>9.4183256172839496E-3</v>
      </c>
      <c r="J18" s="6"/>
    </row>
    <row r="19" spans="1:11" x14ac:dyDescent="0.25">
      <c r="B19" s="3"/>
      <c r="G19" s="3" t="s">
        <v>54</v>
      </c>
      <c r="H19" s="16">
        <v>10</v>
      </c>
      <c r="I19" s="18">
        <f>K88</f>
        <v>1.5715625E-2</v>
      </c>
      <c r="J19" s="6"/>
    </row>
    <row r="20" spans="1:11" x14ac:dyDescent="0.25">
      <c r="B20" s="3" t="s">
        <v>106</v>
      </c>
      <c r="C20" s="10">
        <f>AVERAGE(C2:C19)</f>
        <v>81.17647058823529</v>
      </c>
      <c r="D20" s="9">
        <f>SUM(D2:D19)/33</f>
        <v>1.2281402776107638E-3</v>
      </c>
      <c r="E20" s="22" t="s">
        <v>128</v>
      </c>
      <c r="G20" s="3" t="s">
        <v>106</v>
      </c>
      <c r="H20" s="10">
        <f>AVERAGE(H2:H19)</f>
        <v>80</v>
      </c>
      <c r="I20" s="9">
        <f>SUM(I2:I19)/48</f>
        <v>1.084611889605379E-3</v>
      </c>
      <c r="J20" s="22" t="s">
        <v>128</v>
      </c>
    </row>
    <row r="21" spans="1:11" x14ac:dyDescent="0.25">
      <c r="B21" s="3" t="s">
        <v>107</v>
      </c>
      <c r="C21" s="17">
        <f>AVERAGE(C2,C6,C11,C16,C18)</f>
        <v>100</v>
      </c>
      <c r="D21" s="21">
        <f>SUM(D2,D6,D11,D16,D18)/15.5</f>
        <v>1.1821445639187576E-3</v>
      </c>
      <c r="E21" s="23" t="s">
        <v>128</v>
      </c>
      <c r="G21" s="3" t="s">
        <v>107</v>
      </c>
      <c r="H21" s="10">
        <f>AVERAGE(H2,H6,H11,H16,H18:H19)</f>
        <v>83.333333333333329</v>
      </c>
      <c r="I21" s="9">
        <f>SUM(I2,I6,I11,I16,I18:I19)/30.5</f>
        <v>1.0606835660797408E-3</v>
      </c>
      <c r="J21" s="22" t="s">
        <v>128</v>
      </c>
    </row>
    <row r="22" spans="1:11" x14ac:dyDescent="0.25">
      <c r="B22" s="3" t="s">
        <v>108</v>
      </c>
      <c r="C22" s="10">
        <f>AVERAGE(C3,C7,C12)</f>
        <v>70</v>
      </c>
      <c r="D22" s="9">
        <f>SUM(D3,D7,D12)/3.5</f>
        <v>1.2370053461199294E-3</v>
      </c>
      <c r="E22" s="22" t="s">
        <v>128</v>
      </c>
      <c r="G22" s="3" t="s">
        <v>108</v>
      </c>
      <c r="H22" s="10">
        <f>AVERAGE(H3,H7,H12)</f>
        <v>73.333333333333329</v>
      </c>
      <c r="I22" s="9">
        <f>SUM(I3,I7,I12)/3.5</f>
        <v>1.1334589947089946E-3</v>
      </c>
      <c r="J22" s="22" t="s">
        <v>128</v>
      </c>
    </row>
    <row r="23" spans="1:11" x14ac:dyDescent="0.25">
      <c r="B23" s="3" t="s">
        <v>109</v>
      </c>
      <c r="C23" s="10">
        <f>AVERAGE(C4,C8,C13)</f>
        <v>80</v>
      </c>
      <c r="D23" s="9">
        <f>SUM(D4,D8,D13)/3.5</f>
        <v>1.243181216931217E-3</v>
      </c>
      <c r="E23" s="22" t="s">
        <v>128</v>
      </c>
      <c r="G23" s="3" t="s">
        <v>109</v>
      </c>
      <c r="H23" s="17">
        <f>AVERAGE(H4,H8,H13)</f>
        <v>96.666666666666671</v>
      </c>
      <c r="I23" s="21">
        <f>SUM(I4,I8,I13)/3.5</f>
        <v>1.170977366255144E-3</v>
      </c>
      <c r="J23" s="23" t="s">
        <v>128</v>
      </c>
    </row>
    <row r="24" spans="1:11" x14ac:dyDescent="0.25">
      <c r="B24" s="3" t="s">
        <v>110</v>
      </c>
      <c r="C24" s="10">
        <f>AVERAGE(C5,C9,C14)</f>
        <v>53.333333333333336</v>
      </c>
      <c r="D24" s="9">
        <f>SUM(D5,D9,D14)/3.5</f>
        <v>1.2719874338624339E-3</v>
      </c>
      <c r="E24" s="22" t="s">
        <v>128</v>
      </c>
      <c r="G24" s="3" t="s">
        <v>110</v>
      </c>
      <c r="H24" s="10">
        <f>AVERAGE(H5,H9,H14)</f>
        <v>63.333333333333336</v>
      </c>
      <c r="I24" s="9">
        <f>SUM(I5,I9,I14)/3.5</f>
        <v>1.1019954648526077E-3</v>
      </c>
      <c r="J24" s="22" t="s">
        <v>128</v>
      </c>
    </row>
    <row r="25" spans="1:11" x14ac:dyDescent="0.25">
      <c r="B25" s="3" t="s">
        <v>111</v>
      </c>
      <c r="C25" s="10">
        <f>AVERAGE(C10,C15,C17)</f>
        <v>90</v>
      </c>
      <c r="D25" s="9">
        <f>SUM(D10,D15,D17)/7</f>
        <v>1.2961113473167044E-3</v>
      </c>
      <c r="E25" s="22" t="s">
        <v>128</v>
      </c>
      <c r="G25" s="3" t="s">
        <v>111</v>
      </c>
      <c r="H25" s="10">
        <f>AVERAGE(H10,H15,H17)</f>
        <v>80</v>
      </c>
      <c r="I25" s="9">
        <f>SUM(I10,I15,I17)/7</f>
        <v>1.1125729350382127E-3</v>
      </c>
      <c r="J25" s="22" t="s">
        <v>128</v>
      </c>
    </row>
    <row r="26" spans="1:11" x14ac:dyDescent="0.25">
      <c r="B26" s="11"/>
      <c r="C26" s="12"/>
      <c r="D26" s="13"/>
      <c r="E26" s="14"/>
      <c r="F26" s="15"/>
      <c r="G26" s="11"/>
      <c r="H26" s="10"/>
      <c r="I26" s="8"/>
      <c r="J26" s="9"/>
    </row>
    <row r="27" spans="1:11" x14ac:dyDescent="0.25">
      <c r="E27" s="3" t="s">
        <v>150</v>
      </c>
      <c r="J27" s="3" t="str">
        <f>E27</f>
        <v>2013-14</v>
      </c>
    </row>
    <row r="28" spans="1:11" x14ac:dyDescent="0.25">
      <c r="A28" s="5">
        <f>AVERAGE(C29:C38)</f>
        <v>3.9640046296296298E-4</v>
      </c>
      <c r="B28" s="3" t="s">
        <v>0</v>
      </c>
      <c r="C28" s="3" t="s">
        <v>31</v>
      </c>
      <c r="D28" s="3" t="s">
        <v>32</v>
      </c>
      <c r="E28" s="3">
        <f>SUM(E29:E246)</f>
        <v>439</v>
      </c>
      <c r="G28" s="3" t="s">
        <v>1</v>
      </c>
      <c r="H28" s="3" t="s">
        <v>31</v>
      </c>
      <c r="I28" s="3" t="s">
        <v>32</v>
      </c>
      <c r="J28" s="3">
        <f>SUM(J29:J246)</f>
        <v>444</v>
      </c>
      <c r="K28" s="5">
        <f>AVERAGE(H29:H38)</f>
        <v>3.534606481481481E-4</v>
      </c>
    </row>
    <row r="29" spans="1:11" x14ac:dyDescent="0.25">
      <c r="A29">
        <v>1</v>
      </c>
      <c r="B29" s="1" t="s">
        <v>10</v>
      </c>
      <c r="C29" s="4">
        <v>3.7303240740740737E-4</v>
      </c>
      <c r="D29" s="1" t="s">
        <v>121</v>
      </c>
      <c r="E29" s="1">
        <v>10</v>
      </c>
      <c r="F29">
        <v>1</v>
      </c>
      <c r="G29" s="1" t="s">
        <v>15</v>
      </c>
      <c r="H29" s="4">
        <v>3.3796296296296292E-4</v>
      </c>
      <c r="I29" s="1" t="s">
        <v>122</v>
      </c>
      <c r="J29" s="1">
        <v>10</v>
      </c>
    </row>
    <row r="30" spans="1:11" x14ac:dyDescent="0.25">
      <c r="A30">
        <v>2</v>
      </c>
      <c r="B30" s="1" t="s">
        <v>29</v>
      </c>
      <c r="C30" s="4">
        <v>3.7430555555555562E-4</v>
      </c>
      <c r="D30" s="1" t="s">
        <v>118</v>
      </c>
      <c r="E30" s="1">
        <v>9</v>
      </c>
      <c r="F30">
        <v>2</v>
      </c>
      <c r="G30" s="1" t="s">
        <v>23</v>
      </c>
      <c r="H30" s="4">
        <v>3.4351851851851855E-4</v>
      </c>
      <c r="I30" s="1" t="s">
        <v>120</v>
      </c>
      <c r="J30" s="1">
        <v>9</v>
      </c>
    </row>
    <row r="31" spans="1:11" x14ac:dyDescent="0.25">
      <c r="A31">
        <v>3</v>
      </c>
      <c r="B31" s="1" t="s">
        <v>12</v>
      </c>
      <c r="C31" s="4">
        <v>3.7546296296296291E-4</v>
      </c>
      <c r="D31" s="1" t="s">
        <v>121</v>
      </c>
      <c r="E31" s="1">
        <v>8</v>
      </c>
      <c r="F31">
        <v>3</v>
      </c>
      <c r="G31" s="1" t="s">
        <v>105</v>
      </c>
      <c r="H31" s="4">
        <v>3.4687500000000002E-4</v>
      </c>
      <c r="I31" s="1" t="s">
        <v>123</v>
      </c>
      <c r="J31" s="1">
        <v>8</v>
      </c>
    </row>
    <row r="32" spans="1:11" x14ac:dyDescent="0.25">
      <c r="A32">
        <v>4</v>
      </c>
      <c r="B32" s="1" t="s">
        <v>67</v>
      </c>
      <c r="C32" s="4">
        <v>3.8912037037037035E-4</v>
      </c>
      <c r="D32" s="1" t="s">
        <v>118</v>
      </c>
      <c r="E32" s="1">
        <v>7</v>
      </c>
      <c r="F32">
        <v>4</v>
      </c>
      <c r="G32" s="1" t="s">
        <v>39</v>
      </c>
      <c r="H32" s="4">
        <v>3.5277777777777781E-4</v>
      </c>
      <c r="I32" s="1" t="s">
        <v>119</v>
      </c>
      <c r="J32" s="1">
        <v>7</v>
      </c>
    </row>
    <row r="33" spans="1:11" x14ac:dyDescent="0.25">
      <c r="A33">
        <v>5</v>
      </c>
      <c r="B33" s="1" t="s">
        <v>20</v>
      </c>
      <c r="C33" s="4">
        <v>3.9305555555555556E-4</v>
      </c>
      <c r="D33" s="1" t="s">
        <v>11</v>
      </c>
      <c r="F33">
        <v>5</v>
      </c>
      <c r="G33" s="1" t="s">
        <v>5</v>
      </c>
      <c r="H33" s="4">
        <v>3.5358796296296294E-4</v>
      </c>
      <c r="I33" s="1" t="s">
        <v>35</v>
      </c>
      <c r="J33" s="1"/>
    </row>
    <row r="34" spans="1:11" x14ac:dyDescent="0.25">
      <c r="A34">
        <v>6</v>
      </c>
      <c r="B34" s="1" t="s">
        <v>40</v>
      </c>
      <c r="C34" s="4">
        <v>3.9930555555555552E-4</v>
      </c>
      <c r="D34" s="1" t="s">
        <v>94</v>
      </c>
      <c r="F34">
        <v>6</v>
      </c>
      <c r="G34" s="1" t="s">
        <v>30</v>
      </c>
      <c r="H34" s="4">
        <v>3.5474537037037034E-4</v>
      </c>
      <c r="I34" s="1" t="s">
        <v>118</v>
      </c>
      <c r="J34" s="1">
        <v>5</v>
      </c>
    </row>
    <row r="35" spans="1:11" x14ac:dyDescent="0.25">
      <c r="A35">
        <v>7</v>
      </c>
      <c r="B35" s="1" t="s">
        <v>95</v>
      </c>
      <c r="C35" s="4">
        <v>4.0289351851851857E-4</v>
      </c>
      <c r="D35" s="1" t="s">
        <v>94</v>
      </c>
      <c r="F35">
        <v>7</v>
      </c>
      <c r="G35" s="1" t="s">
        <v>47</v>
      </c>
      <c r="H35" s="4">
        <v>3.5914351851851857E-4</v>
      </c>
      <c r="I35" s="1" t="s">
        <v>116</v>
      </c>
      <c r="J35" s="1">
        <v>4</v>
      </c>
    </row>
    <row r="36" spans="1:11" x14ac:dyDescent="0.25">
      <c r="A36">
        <v>8</v>
      </c>
      <c r="B36" s="1" t="s">
        <v>27</v>
      </c>
      <c r="C36" s="4">
        <v>4.1284722222222222E-4</v>
      </c>
      <c r="D36" s="1" t="s">
        <v>117</v>
      </c>
      <c r="E36" s="1">
        <v>3</v>
      </c>
      <c r="F36">
        <v>8</v>
      </c>
      <c r="G36" s="1" t="s">
        <v>17</v>
      </c>
      <c r="H36" s="4">
        <v>3.6122685185185189E-4</v>
      </c>
      <c r="I36" s="1" t="s">
        <v>116</v>
      </c>
      <c r="J36" s="1">
        <v>3</v>
      </c>
    </row>
    <row r="37" spans="1:11" x14ac:dyDescent="0.25">
      <c r="A37">
        <v>9</v>
      </c>
      <c r="B37" s="1" t="s">
        <v>28</v>
      </c>
      <c r="C37" s="4">
        <v>4.1944444444444445E-4</v>
      </c>
      <c r="D37" s="1" t="s">
        <v>117</v>
      </c>
      <c r="E37" s="1">
        <v>2</v>
      </c>
      <c r="F37">
        <v>9</v>
      </c>
      <c r="G37" s="1" t="s">
        <v>4</v>
      </c>
      <c r="H37" s="4">
        <v>3.6168981481481485E-4</v>
      </c>
      <c r="I37" s="1" t="s">
        <v>35</v>
      </c>
      <c r="J37" s="1"/>
    </row>
    <row r="38" spans="1:11" x14ac:dyDescent="0.25">
      <c r="A38">
        <v>10</v>
      </c>
      <c r="B38" s="1" t="s">
        <v>25</v>
      </c>
      <c r="C38" s="4">
        <v>4.2453703703703702E-4</v>
      </c>
      <c r="D38" s="1" t="s">
        <v>118</v>
      </c>
      <c r="E38" s="1">
        <v>1</v>
      </c>
      <c r="F38">
        <v>10</v>
      </c>
      <c r="G38" s="1" t="s">
        <v>8</v>
      </c>
      <c r="H38" s="4">
        <v>3.6307870370370373E-4</v>
      </c>
      <c r="I38" s="1" t="s">
        <v>35</v>
      </c>
      <c r="J38" s="1"/>
    </row>
    <row r="40" spans="1:11" x14ac:dyDescent="0.25">
      <c r="A40" s="5">
        <f>AVERAGE(C41:C50)</f>
        <v>9.4152777777777778E-4</v>
      </c>
      <c r="B40" s="3" t="s">
        <v>33</v>
      </c>
      <c r="C40" s="3" t="s">
        <v>31</v>
      </c>
      <c r="D40" s="3" t="s">
        <v>32</v>
      </c>
      <c r="E40" s="3"/>
      <c r="G40" s="3" t="s">
        <v>34</v>
      </c>
      <c r="H40" s="3" t="s">
        <v>31</v>
      </c>
      <c r="I40" s="3" t="s">
        <v>32</v>
      </c>
      <c r="J40" s="3"/>
      <c r="K40" s="5">
        <f>AVERAGE(H41:H50)</f>
        <v>7.9844907407407414E-4</v>
      </c>
    </row>
    <row r="41" spans="1:11" x14ac:dyDescent="0.25">
      <c r="A41">
        <v>1</v>
      </c>
      <c r="B41" s="1" t="s">
        <v>10</v>
      </c>
      <c r="C41" s="4">
        <v>8.2662037037037036E-4</v>
      </c>
      <c r="D41" s="1" t="s">
        <v>121</v>
      </c>
      <c r="E41" s="1">
        <v>10</v>
      </c>
      <c r="F41">
        <v>1</v>
      </c>
      <c r="G41" s="1" t="s">
        <v>15</v>
      </c>
      <c r="H41" s="4">
        <v>7.3773148148148146E-4</v>
      </c>
      <c r="I41" s="1" t="s">
        <v>122</v>
      </c>
      <c r="J41" s="1">
        <v>10</v>
      </c>
    </row>
    <row r="42" spans="1:11" x14ac:dyDescent="0.25">
      <c r="A42">
        <v>2</v>
      </c>
      <c r="B42" s="1" t="s">
        <v>12</v>
      </c>
      <c r="C42" s="4">
        <v>8.3703703703703707E-4</v>
      </c>
      <c r="D42" s="1" t="s">
        <v>121</v>
      </c>
      <c r="E42" s="1">
        <v>9</v>
      </c>
      <c r="F42">
        <v>2</v>
      </c>
      <c r="G42" s="1" t="s">
        <v>23</v>
      </c>
      <c r="H42" s="4">
        <v>7.7071759259259248E-4</v>
      </c>
      <c r="I42" s="1" t="s">
        <v>120</v>
      </c>
      <c r="J42" s="1">
        <v>9</v>
      </c>
    </row>
    <row r="43" spans="1:11" x14ac:dyDescent="0.25">
      <c r="A43">
        <v>3</v>
      </c>
      <c r="B43" s="1" t="s">
        <v>29</v>
      </c>
      <c r="C43" s="4">
        <v>8.6249999999999999E-4</v>
      </c>
      <c r="D43" s="1" t="s">
        <v>118</v>
      </c>
      <c r="E43" s="1">
        <v>8</v>
      </c>
      <c r="F43">
        <v>3</v>
      </c>
      <c r="G43" s="1" t="s">
        <v>36</v>
      </c>
      <c r="H43" s="4">
        <v>7.7430555555555553E-4</v>
      </c>
      <c r="I43" s="1" t="s">
        <v>2</v>
      </c>
      <c r="J43" s="1"/>
    </row>
    <row r="44" spans="1:11" x14ac:dyDescent="0.25">
      <c r="A44">
        <v>4</v>
      </c>
      <c r="B44" s="1" t="s">
        <v>40</v>
      </c>
      <c r="C44" s="4">
        <v>8.7708333333333334E-4</v>
      </c>
      <c r="D44" s="1" t="s">
        <v>119</v>
      </c>
      <c r="E44" s="1">
        <v>7</v>
      </c>
      <c r="F44">
        <v>4</v>
      </c>
      <c r="G44" s="1" t="s">
        <v>30</v>
      </c>
      <c r="H44" s="4">
        <v>7.8333333333333336E-4</v>
      </c>
      <c r="I44" s="1" t="s">
        <v>118</v>
      </c>
      <c r="J44" s="1">
        <v>7</v>
      </c>
    </row>
    <row r="45" spans="1:11" x14ac:dyDescent="0.25">
      <c r="A45">
        <v>5</v>
      </c>
      <c r="B45" s="1" t="s">
        <v>6</v>
      </c>
      <c r="C45" s="4">
        <v>9.3784722222222229E-4</v>
      </c>
      <c r="D45" s="1" t="s">
        <v>2</v>
      </c>
      <c r="F45">
        <v>5</v>
      </c>
      <c r="G45" s="1" t="s">
        <v>47</v>
      </c>
      <c r="H45" s="4">
        <v>8.0474537037037049E-4</v>
      </c>
      <c r="I45" s="1" t="s">
        <v>116</v>
      </c>
      <c r="J45" s="1">
        <v>6</v>
      </c>
    </row>
    <row r="46" spans="1:11" x14ac:dyDescent="0.25">
      <c r="A46">
        <v>6</v>
      </c>
      <c r="B46" s="1" t="s">
        <v>20</v>
      </c>
      <c r="C46" s="4">
        <v>9.5844907407407413E-4</v>
      </c>
      <c r="D46" s="1" t="s">
        <v>11</v>
      </c>
      <c r="F46">
        <v>6</v>
      </c>
      <c r="G46" s="1" t="s">
        <v>39</v>
      </c>
      <c r="H46" s="4">
        <v>8.0520833333333323E-4</v>
      </c>
      <c r="I46" s="1" t="s">
        <v>119</v>
      </c>
      <c r="J46" s="1">
        <v>5</v>
      </c>
    </row>
    <row r="47" spans="1:11" x14ac:dyDescent="0.25">
      <c r="A47">
        <v>7</v>
      </c>
      <c r="B47" s="1" t="s">
        <v>67</v>
      </c>
      <c r="C47" s="4">
        <v>9.7546296296296302E-4</v>
      </c>
      <c r="D47" s="1" t="s">
        <v>118</v>
      </c>
      <c r="E47" s="1">
        <v>4</v>
      </c>
      <c r="F47">
        <v>7</v>
      </c>
      <c r="G47" s="1" t="s">
        <v>105</v>
      </c>
      <c r="H47" s="4">
        <v>8.1504629629629624E-4</v>
      </c>
      <c r="I47" s="1" t="s">
        <v>123</v>
      </c>
      <c r="J47" s="1">
        <v>4</v>
      </c>
    </row>
    <row r="48" spans="1:11" x14ac:dyDescent="0.25">
      <c r="A48">
        <v>8</v>
      </c>
      <c r="B48" s="1" t="s">
        <v>21</v>
      </c>
      <c r="C48" s="4">
        <v>1.0234953703703704E-3</v>
      </c>
      <c r="D48" s="1" t="s">
        <v>120</v>
      </c>
      <c r="E48" s="1">
        <v>3</v>
      </c>
      <c r="F48">
        <v>8</v>
      </c>
      <c r="G48" s="1" t="s">
        <v>5</v>
      </c>
      <c r="H48" s="4">
        <v>8.2303240740740741E-4</v>
      </c>
      <c r="I48" s="1" t="s">
        <v>35</v>
      </c>
      <c r="J48" s="1"/>
    </row>
    <row r="49" spans="1:11" x14ac:dyDescent="0.25">
      <c r="A49">
        <v>9</v>
      </c>
      <c r="B49" s="1" t="s">
        <v>28</v>
      </c>
      <c r="C49" s="4">
        <v>1.0499999999999999E-3</v>
      </c>
      <c r="D49" s="1" t="s">
        <v>91</v>
      </c>
      <c r="F49">
        <v>9</v>
      </c>
      <c r="G49" s="1" t="s">
        <v>4</v>
      </c>
      <c r="H49" s="4">
        <v>8.2916666666666653E-4</v>
      </c>
      <c r="I49" s="1" t="s">
        <v>35</v>
      </c>
      <c r="J49" s="1"/>
    </row>
    <row r="50" spans="1:11" x14ac:dyDescent="0.25">
      <c r="A50">
        <v>10</v>
      </c>
      <c r="B50" s="1" t="s">
        <v>46</v>
      </c>
      <c r="C50" s="4">
        <v>1.0667824074074073E-3</v>
      </c>
      <c r="D50" s="1" t="s">
        <v>96</v>
      </c>
      <c r="F50">
        <v>10</v>
      </c>
      <c r="G50" s="1" t="s">
        <v>8</v>
      </c>
      <c r="H50" s="4">
        <v>8.4120370370370371E-4</v>
      </c>
      <c r="I50" s="1" t="s">
        <v>35</v>
      </c>
      <c r="J50" s="1"/>
    </row>
    <row r="52" spans="1:11" x14ac:dyDescent="0.25">
      <c r="A52" s="5">
        <f>AVERAGE(C53:C62)</f>
        <v>2.4195949074074076E-3</v>
      </c>
      <c r="B52" s="3" t="s">
        <v>43</v>
      </c>
      <c r="C52" s="3" t="s">
        <v>31</v>
      </c>
      <c r="D52" s="3" t="s">
        <v>32</v>
      </c>
      <c r="E52" s="3"/>
      <c r="G52" s="3" t="s">
        <v>44</v>
      </c>
      <c r="H52" s="3" t="s">
        <v>31</v>
      </c>
      <c r="I52" s="3" t="s">
        <v>32</v>
      </c>
      <c r="J52" s="3"/>
      <c r="K52" s="5">
        <f>AVERAGE(H53:H62)</f>
        <v>1.9882175925925926E-3</v>
      </c>
    </row>
    <row r="53" spans="1:11" x14ac:dyDescent="0.25">
      <c r="A53">
        <v>1</v>
      </c>
      <c r="B53" s="1" t="s">
        <v>12</v>
      </c>
      <c r="C53" s="4">
        <v>1.8591435185185184E-3</v>
      </c>
      <c r="D53" s="1" t="s">
        <v>98</v>
      </c>
      <c r="F53">
        <v>1</v>
      </c>
      <c r="G53" s="1" t="s">
        <v>15</v>
      </c>
      <c r="H53" s="4">
        <v>1.6880787037037036E-3</v>
      </c>
      <c r="I53" s="1" t="s">
        <v>122</v>
      </c>
      <c r="J53" s="1">
        <v>10</v>
      </c>
    </row>
    <row r="54" spans="1:11" x14ac:dyDescent="0.25">
      <c r="A54">
        <v>2</v>
      </c>
      <c r="B54" s="1" t="s">
        <v>25</v>
      </c>
      <c r="C54" s="4">
        <v>2.113773148148148E-3</v>
      </c>
      <c r="D54" s="1" t="s">
        <v>118</v>
      </c>
      <c r="E54" s="1">
        <v>9</v>
      </c>
      <c r="F54">
        <v>2</v>
      </c>
      <c r="G54" s="1" t="s">
        <v>39</v>
      </c>
      <c r="H54" s="4">
        <v>1.7046296296296297E-3</v>
      </c>
      <c r="I54" s="1" t="s">
        <v>119</v>
      </c>
      <c r="J54" s="1">
        <v>9</v>
      </c>
    </row>
    <row r="55" spans="1:11" x14ac:dyDescent="0.25">
      <c r="A55">
        <v>3</v>
      </c>
      <c r="B55" s="1" t="s">
        <v>38</v>
      </c>
      <c r="C55" s="4">
        <v>2.2041666666666663E-3</v>
      </c>
      <c r="D55" s="1" t="s">
        <v>119</v>
      </c>
      <c r="E55" s="1">
        <v>8</v>
      </c>
      <c r="F55">
        <v>3</v>
      </c>
      <c r="G55" s="1" t="s">
        <v>23</v>
      </c>
      <c r="H55" s="4">
        <v>1.7413194444444444E-3</v>
      </c>
      <c r="I55" s="1" t="s">
        <v>120</v>
      </c>
      <c r="J55" s="1">
        <v>8</v>
      </c>
    </row>
    <row r="56" spans="1:11" x14ac:dyDescent="0.25">
      <c r="A56">
        <v>4</v>
      </c>
      <c r="B56" s="1" t="s">
        <v>27</v>
      </c>
      <c r="C56" s="4">
        <v>2.295486111111111E-3</v>
      </c>
      <c r="D56" s="1" t="s">
        <v>117</v>
      </c>
      <c r="E56" s="1">
        <v>7</v>
      </c>
      <c r="F56">
        <v>4</v>
      </c>
      <c r="G56" s="1" t="s">
        <v>74</v>
      </c>
      <c r="H56" s="4">
        <v>1.9078703703703705E-3</v>
      </c>
      <c r="I56" s="1" t="s">
        <v>124</v>
      </c>
      <c r="J56" s="1">
        <v>7</v>
      </c>
    </row>
    <row r="57" spans="1:11" x14ac:dyDescent="0.25">
      <c r="A57">
        <v>5</v>
      </c>
      <c r="B57" s="1" t="s">
        <v>21</v>
      </c>
      <c r="C57" s="4">
        <v>2.276851851851852E-3</v>
      </c>
      <c r="D57" s="1" t="s">
        <v>96</v>
      </c>
      <c r="F57">
        <v>5</v>
      </c>
      <c r="G57" s="1" t="s">
        <v>5</v>
      </c>
      <c r="H57" s="4">
        <v>2.0106481481481481E-3</v>
      </c>
      <c r="I57" s="1" t="s">
        <v>35</v>
      </c>
      <c r="J57" s="1"/>
    </row>
    <row r="58" spans="1:11" x14ac:dyDescent="0.25">
      <c r="A58">
        <v>6</v>
      </c>
      <c r="B58" s="1" t="s">
        <v>10</v>
      </c>
      <c r="C58" s="4">
        <v>2.3056712962962965E-3</v>
      </c>
      <c r="D58" s="1" t="s">
        <v>11</v>
      </c>
      <c r="F58">
        <v>6</v>
      </c>
      <c r="G58" s="1" t="s">
        <v>72</v>
      </c>
      <c r="H58" s="4">
        <v>2.0660879629629627E-3</v>
      </c>
      <c r="I58" s="1" t="s">
        <v>118</v>
      </c>
      <c r="J58" s="1">
        <v>5</v>
      </c>
    </row>
    <row r="59" spans="1:11" x14ac:dyDescent="0.25">
      <c r="A59">
        <v>7</v>
      </c>
      <c r="B59" s="1" t="s">
        <v>92</v>
      </c>
      <c r="C59" s="4">
        <v>2.5251157407407405E-3</v>
      </c>
      <c r="D59" s="1" t="s">
        <v>117</v>
      </c>
      <c r="E59" s="1">
        <v>4</v>
      </c>
      <c r="F59">
        <v>7</v>
      </c>
      <c r="G59" s="1" t="s">
        <v>17</v>
      </c>
      <c r="H59" s="4">
        <v>2.1450231481481481E-3</v>
      </c>
      <c r="I59" s="1" t="s">
        <v>116</v>
      </c>
      <c r="J59" s="1">
        <v>4</v>
      </c>
    </row>
    <row r="60" spans="1:11" x14ac:dyDescent="0.25">
      <c r="A60">
        <v>8</v>
      </c>
      <c r="B60" s="1" t="s">
        <v>40</v>
      </c>
      <c r="C60" s="4">
        <v>2.7478009259259261E-3</v>
      </c>
      <c r="D60" s="1" t="s">
        <v>14</v>
      </c>
      <c r="F60">
        <v>8</v>
      </c>
      <c r="G60" s="1" t="s">
        <v>19</v>
      </c>
      <c r="H60" s="4">
        <v>2.1659722222222223E-3</v>
      </c>
      <c r="I60" s="1" t="s">
        <v>11</v>
      </c>
      <c r="J60" s="1"/>
    </row>
    <row r="61" spans="1:11" x14ac:dyDescent="0.25">
      <c r="A61">
        <v>9</v>
      </c>
      <c r="B61" s="1" t="s">
        <v>37</v>
      </c>
      <c r="C61" s="4">
        <v>2.7746527777777774E-3</v>
      </c>
      <c r="D61" s="1" t="s">
        <v>22</v>
      </c>
      <c r="F61">
        <v>9</v>
      </c>
      <c r="G61" s="1" t="s">
        <v>39</v>
      </c>
      <c r="H61" s="4">
        <v>2.2164351851851854E-3</v>
      </c>
      <c r="I61" s="1" t="s">
        <v>14</v>
      </c>
      <c r="J61" s="1"/>
    </row>
    <row r="62" spans="1:11" x14ac:dyDescent="0.25">
      <c r="A62">
        <v>10</v>
      </c>
      <c r="B62" s="1" t="s">
        <v>46</v>
      </c>
      <c r="C62" s="4">
        <v>3.0932870370370372E-3</v>
      </c>
      <c r="D62" s="1" t="s">
        <v>22</v>
      </c>
      <c r="F62">
        <v>10</v>
      </c>
      <c r="G62" s="1" t="s">
        <v>48</v>
      </c>
      <c r="H62" s="4">
        <v>2.236111111111111E-3</v>
      </c>
      <c r="I62" s="1" t="s">
        <v>11</v>
      </c>
      <c r="J62" s="1"/>
    </row>
    <row r="64" spans="1:11" x14ac:dyDescent="0.25">
      <c r="A64" s="5">
        <f>AVERAGE(C65:C74)</f>
        <v>4.5880902777777777E-3</v>
      </c>
      <c r="B64" s="3" t="s">
        <v>49</v>
      </c>
      <c r="C64" s="3" t="s">
        <v>31</v>
      </c>
      <c r="D64" s="3" t="s">
        <v>32</v>
      </c>
      <c r="E64" s="3"/>
      <c r="G64" s="3" t="s">
        <v>50</v>
      </c>
      <c r="H64" s="3" t="s">
        <v>31</v>
      </c>
      <c r="I64" s="3" t="s">
        <v>32</v>
      </c>
      <c r="J64" s="3"/>
      <c r="K64" s="5">
        <f>AVERAGE(H65:H74)</f>
        <v>4.0767708333333333E-3</v>
      </c>
    </row>
    <row r="65" spans="1:11" x14ac:dyDescent="0.25">
      <c r="A65">
        <v>1</v>
      </c>
      <c r="B65" s="1" t="s">
        <v>12</v>
      </c>
      <c r="C65" s="4">
        <v>4.0070601851851856E-3</v>
      </c>
      <c r="D65" s="1" t="s">
        <v>98</v>
      </c>
      <c r="F65">
        <v>1</v>
      </c>
      <c r="G65" s="1" t="s">
        <v>39</v>
      </c>
      <c r="H65" s="4">
        <v>3.681134259259259E-3</v>
      </c>
      <c r="I65" s="1" t="s">
        <v>119</v>
      </c>
      <c r="J65" s="1">
        <v>10</v>
      </c>
    </row>
    <row r="66" spans="1:11" x14ac:dyDescent="0.25">
      <c r="A66">
        <v>2</v>
      </c>
      <c r="B66" s="1" t="s">
        <v>40</v>
      </c>
      <c r="C66" s="4">
        <v>4.1660879629629626E-3</v>
      </c>
      <c r="D66" s="1" t="s">
        <v>94</v>
      </c>
      <c r="F66">
        <v>2</v>
      </c>
      <c r="G66" s="1" t="s">
        <v>23</v>
      </c>
      <c r="H66" s="4">
        <v>3.7133101851851854E-3</v>
      </c>
      <c r="I66" s="1" t="s">
        <v>120</v>
      </c>
      <c r="J66" s="1">
        <v>9</v>
      </c>
    </row>
    <row r="67" spans="1:11" x14ac:dyDescent="0.25">
      <c r="A67">
        <v>3</v>
      </c>
      <c r="B67" s="1" t="s">
        <v>29</v>
      </c>
      <c r="C67" s="4">
        <v>4.3121527777777785E-3</v>
      </c>
      <c r="D67" s="1" t="s">
        <v>118</v>
      </c>
      <c r="E67" s="1">
        <v>8</v>
      </c>
      <c r="F67">
        <v>3</v>
      </c>
      <c r="G67" s="1" t="s">
        <v>15</v>
      </c>
      <c r="H67" s="4">
        <v>3.8606481481481478E-3</v>
      </c>
      <c r="I67" s="1" t="s">
        <v>99</v>
      </c>
      <c r="J67" s="1"/>
    </row>
    <row r="68" spans="1:11" x14ac:dyDescent="0.25">
      <c r="A68">
        <v>4</v>
      </c>
      <c r="B68" s="1" t="s">
        <v>28</v>
      </c>
      <c r="C68" s="4">
        <v>4.3674768518518516E-3</v>
      </c>
      <c r="D68" s="1" t="s">
        <v>117</v>
      </c>
      <c r="E68" s="1">
        <v>7</v>
      </c>
      <c r="F68">
        <v>4</v>
      </c>
      <c r="G68" s="1" t="s">
        <v>36</v>
      </c>
      <c r="H68" s="4">
        <v>3.914930555555556E-3</v>
      </c>
      <c r="I68" s="1" t="s">
        <v>2</v>
      </c>
      <c r="J68" s="1"/>
    </row>
    <row r="69" spans="1:11" x14ac:dyDescent="0.25">
      <c r="A69">
        <v>5</v>
      </c>
      <c r="B69" s="1" t="s">
        <v>67</v>
      </c>
      <c r="C69" s="4">
        <v>4.5142361111111104E-3</v>
      </c>
      <c r="D69" s="1" t="s">
        <v>118</v>
      </c>
      <c r="E69" s="1">
        <v>6</v>
      </c>
      <c r="F69">
        <v>5</v>
      </c>
      <c r="G69" s="1" t="s">
        <v>30</v>
      </c>
      <c r="H69" s="4">
        <v>4.0408564814814812E-3</v>
      </c>
      <c r="I69" s="1" t="s">
        <v>93</v>
      </c>
      <c r="J69" s="1"/>
    </row>
    <row r="70" spans="1:11" x14ac:dyDescent="0.25">
      <c r="A70">
        <v>6</v>
      </c>
      <c r="B70" s="1" t="s">
        <v>25</v>
      </c>
      <c r="C70" s="4">
        <v>4.6188657407407402E-3</v>
      </c>
      <c r="D70" s="1" t="s">
        <v>118</v>
      </c>
      <c r="E70" s="1">
        <v>5</v>
      </c>
      <c r="F70">
        <v>6</v>
      </c>
      <c r="G70" s="1" t="s">
        <v>74</v>
      </c>
      <c r="H70" s="4">
        <v>4.0940972222222221E-3</v>
      </c>
      <c r="I70" s="1" t="s">
        <v>90</v>
      </c>
      <c r="J70" s="1"/>
    </row>
    <row r="71" spans="1:11" x14ac:dyDescent="0.25">
      <c r="A71">
        <v>7</v>
      </c>
      <c r="B71" s="1" t="s">
        <v>27</v>
      </c>
      <c r="C71" s="4">
        <v>4.74212962962963E-3</v>
      </c>
      <c r="D71" s="1" t="s">
        <v>117</v>
      </c>
      <c r="E71" s="1">
        <v>4</v>
      </c>
      <c r="F71">
        <v>7</v>
      </c>
      <c r="G71" s="1" t="s">
        <v>5</v>
      </c>
      <c r="H71" s="4">
        <v>4.2178240740740744E-3</v>
      </c>
      <c r="I71" s="1" t="s">
        <v>35</v>
      </c>
    </row>
    <row r="72" spans="1:11" x14ac:dyDescent="0.25">
      <c r="A72">
        <v>8</v>
      </c>
      <c r="B72" s="1" t="s">
        <v>92</v>
      </c>
      <c r="C72" s="4">
        <v>5.0478009259259261E-3</v>
      </c>
      <c r="D72" s="1" t="s">
        <v>117</v>
      </c>
      <c r="E72" s="1">
        <v>3</v>
      </c>
      <c r="F72">
        <v>8</v>
      </c>
      <c r="G72" s="1" t="s">
        <v>125</v>
      </c>
      <c r="H72" s="4">
        <v>4.3574074074074079E-3</v>
      </c>
      <c r="I72" s="1" t="s">
        <v>126</v>
      </c>
      <c r="J72" s="1">
        <v>3</v>
      </c>
    </row>
    <row r="73" spans="1:11" x14ac:dyDescent="0.25">
      <c r="A73">
        <v>9</v>
      </c>
      <c r="B73" s="1" t="s">
        <v>65</v>
      </c>
      <c r="C73" s="4">
        <v>5.0497685185185185E-3</v>
      </c>
      <c r="D73" s="1" t="s">
        <v>93</v>
      </c>
      <c r="F73">
        <v>9</v>
      </c>
      <c r="G73" s="1" t="s">
        <v>100</v>
      </c>
      <c r="H73" s="4">
        <v>4.4155092592592588E-3</v>
      </c>
      <c r="I73" s="1" t="s">
        <v>117</v>
      </c>
      <c r="J73" s="1">
        <v>2</v>
      </c>
    </row>
    <row r="74" spans="1:11" x14ac:dyDescent="0.25">
      <c r="A74">
        <v>10</v>
      </c>
      <c r="B74" s="1" t="s">
        <v>10</v>
      </c>
      <c r="C74" s="4">
        <v>5.0553240740740741E-3</v>
      </c>
      <c r="D74" s="1" t="s">
        <v>11</v>
      </c>
      <c r="F74">
        <v>10</v>
      </c>
      <c r="G74" s="1" t="s">
        <v>72</v>
      </c>
      <c r="H74" s="4">
        <v>4.4719907407407408E-3</v>
      </c>
      <c r="I74" s="1" t="s">
        <v>93</v>
      </c>
      <c r="J74" s="1"/>
    </row>
    <row r="76" spans="1:11" x14ac:dyDescent="0.25">
      <c r="A76" s="5">
        <f>AVERAGE(C77:C86)</f>
        <v>9.9776273148148159E-3</v>
      </c>
      <c r="B76" s="3" t="s">
        <v>51</v>
      </c>
      <c r="C76" s="3" t="s">
        <v>31</v>
      </c>
      <c r="D76" s="3" t="s">
        <v>32</v>
      </c>
      <c r="E76" s="3"/>
      <c r="G76" s="3" t="s">
        <v>52</v>
      </c>
      <c r="H76" s="3" t="s">
        <v>31</v>
      </c>
      <c r="I76" s="3" t="s">
        <v>32</v>
      </c>
      <c r="J76" s="3"/>
      <c r="K76" s="5">
        <f>AVERAGE(H77:H86)</f>
        <v>9.4183256172839496E-3</v>
      </c>
    </row>
    <row r="77" spans="1:11" x14ac:dyDescent="0.25">
      <c r="A77">
        <v>1</v>
      </c>
      <c r="B77" s="1" t="s">
        <v>29</v>
      </c>
      <c r="C77" s="4">
        <v>8.9575231481481485E-3</v>
      </c>
      <c r="D77" s="1" t="s">
        <v>118</v>
      </c>
      <c r="E77" s="1">
        <v>10</v>
      </c>
      <c r="F77">
        <v>1</v>
      </c>
      <c r="G77" s="1" t="s">
        <v>39</v>
      </c>
      <c r="H77" s="4">
        <v>7.9178240740740754E-3</v>
      </c>
      <c r="I77" s="1" t="s">
        <v>119</v>
      </c>
      <c r="J77" s="1">
        <v>10</v>
      </c>
    </row>
    <row r="78" spans="1:11" x14ac:dyDescent="0.25">
      <c r="A78">
        <v>2</v>
      </c>
      <c r="B78" s="1" t="s">
        <v>12</v>
      </c>
      <c r="C78" s="4">
        <v>9.1938657407407403E-3</v>
      </c>
      <c r="D78" s="1" t="s">
        <v>11</v>
      </c>
      <c r="F78">
        <v>2</v>
      </c>
      <c r="G78" s="1" t="s">
        <v>30</v>
      </c>
      <c r="H78" s="4">
        <v>7.9923611111111115E-3</v>
      </c>
      <c r="I78" s="1" t="s">
        <v>118</v>
      </c>
      <c r="J78" s="1">
        <v>9</v>
      </c>
    </row>
    <row r="79" spans="1:11" x14ac:dyDescent="0.25">
      <c r="A79">
        <v>3</v>
      </c>
      <c r="B79" s="1" t="s">
        <v>67</v>
      </c>
      <c r="C79" s="4">
        <v>9.2133101851851855E-3</v>
      </c>
      <c r="D79" s="1" t="s">
        <v>118</v>
      </c>
      <c r="E79" s="1">
        <v>8</v>
      </c>
      <c r="F79">
        <v>3</v>
      </c>
      <c r="G79" s="1" t="s">
        <v>23</v>
      </c>
      <c r="H79" s="4">
        <v>8.6436342592592589E-3</v>
      </c>
      <c r="I79" s="1" t="s">
        <v>22</v>
      </c>
      <c r="J79" s="1"/>
    </row>
    <row r="80" spans="1:11" x14ac:dyDescent="0.25">
      <c r="A80">
        <v>4</v>
      </c>
      <c r="B80" s="1" t="s">
        <v>40</v>
      </c>
      <c r="C80" s="4">
        <v>9.2843749999999992E-3</v>
      </c>
      <c r="D80" s="1" t="s">
        <v>94</v>
      </c>
      <c r="F80">
        <v>4</v>
      </c>
      <c r="G80" s="1" t="s">
        <v>72</v>
      </c>
      <c r="H80" s="4">
        <v>8.6372685185185181E-3</v>
      </c>
      <c r="I80" s="1" t="s">
        <v>118</v>
      </c>
      <c r="J80" s="1">
        <v>7</v>
      </c>
    </row>
    <row r="81" spans="1:11" x14ac:dyDescent="0.25">
      <c r="A81">
        <v>5</v>
      </c>
      <c r="B81" s="1" t="s">
        <v>25</v>
      </c>
      <c r="C81" s="4">
        <v>9.4489583333333335E-3</v>
      </c>
      <c r="D81" s="1" t="s">
        <v>118</v>
      </c>
      <c r="E81" s="1">
        <v>6</v>
      </c>
      <c r="F81">
        <v>5</v>
      </c>
      <c r="G81" s="1" t="s">
        <v>101</v>
      </c>
      <c r="H81" s="4">
        <v>9.3802083333333324E-3</v>
      </c>
      <c r="I81" s="1" t="s">
        <v>118</v>
      </c>
      <c r="J81" s="1">
        <v>6</v>
      </c>
    </row>
    <row r="82" spans="1:11" x14ac:dyDescent="0.25">
      <c r="A82">
        <v>6</v>
      </c>
      <c r="B82" s="1" t="s">
        <v>104</v>
      </c>
      <c r="C82" s="4">
        <v>9.6322916666666657E-3</v>
      </c>
      <c r="D82" s="1" t="s">
        <v>118</v>
      </c>
      <c r="E82" s="1">
        <v>5</v>
      </c>
      <c r="F82">
        <v>6</v>
      </c>
      <c r="G82" s="1" t="s">
        <v>42</v>
      </c>
      <c r="H82" s="4">
        <v>9.7982638888888893E-3</v>
      </c>
      <c r="I82" s="1" t="s">
        <v>22</v>
      </c>
    </row>
    <row r="83" spans="1:11" x14ac:dyDescent="0.25">
      <c r="A83">
        <v>7</v>
      </c>
      <c r="B83" s="1" t="s">
        <v>73</v>
      </c>
      <c r="C83" s="4">
        <v>1.0300578703703704E-2</v>
      </c>
      <c r="D83" s="1" t="s">
        <v>118</v>
      </c>
      <c r="E83" s="1">
        <v>4</v>
      </c>
      <c r="F83">
        <v>7</v>
      </c>
      <c r="G83" s="1" t="s">
        <v>113</v>
      </c>
      <c r="H83" s="4">
        <v>1.0260532407407407E-2</v>
      </c>
      <c r="I83" s="1" t="s">
        <v>114</v>
      </c>
    </row>
    <row r="84" spans="1:11" x14ac:dyDescent="0.25">
      <c r="A84">
        <v>8</v>
      </c>
      <c r="B84" s="1" t="s">
        <v>37</v>
      </c>
      <c r="C84" s="4">
        <v>1.1127546296296297E-2</v>
      </c>
      <c r="D84" s="1" t="s">
        <v>22</v>
      </c>
      <c r="F84">
        <v>8</v>
      </c>
      <c r="G84" s="1" t="s">
        <v>47</v>
      </c>
      <c r="H84" s="4">
        <v>1.1061574074074073E-2</v>
      </c>
      <c r="I84" s="1" t="s">
        <v>114</v>
      </c>
    </row>
    <row r="85" spans="1:11" x14ac:dyDescent="0.25">
      <c r="A85">
        <v>9</v>
      </c>
      <c r="B85" s="1" t="s">
        <v>21</v>
      </c>
      <c r="C85" s="4">
        <v>1.1251157407407409E-2</v>
      </c>
      <c r="D85" s="1" t="s">
        <v>22</v>
      </c>
      <c r="F85">
        <v>9</v>
      </c>
      <c r="G85" s="1" t="s">
        <v>45</v>
      </c>
      <c r="H85" s="4">
        <v>1.1073263888888888E-2</v>
      </c>
      <c r="I85" s="1" t="s">
        <v>115</v>
      </c>
    </row>
    <row r="86" spans="1:11" x14ac:dyDescent="0.25">
      <c r="A86">
        <v>10</v>
      </c>
      <c r="B86" s="1" t="s">
        <v>65</v>
      </c>
      <c r="C86" s="4">
        <v>1.1366666666666666E-2</v>
      </c>
      <c r="D86" s="1" t="s">
        <v>118</v>
      </c>
      <c r="E86" s="1">
        <v>1</v>
      </c>
      <c r="F86">
        <v>10</v>
      </c>
    </row>
    <row r="88" spans="1:11" x14ac:dyDescent="0.25">
      <c r="A88" s="5" t="e">
        <f>AVERAGE(C89:C98)</f>
        <v>#DIV/0!</v>
      </c>
      <c r="B88" s="3" t="s">
        <v>53</v>
      </c>
      <c r="C88" s="3" t="s">
        <v>31</v>
      </c>
      <c r="D88" s="3" t="s">
        <v>32</v>
      </c>
      <c r="E88" s="3"/>
      <c r="G88" s="3" t="s">
        <v>54</v>
      </c>
      <c r="H88" s="3" t="s">
        <v>31</v>
      </c>
      <c r="I88" s="3" t="s">
        <v>32</v>
      </c>
      <c r="J88" s="3"/>
      <c r="K88" s="5">
        <f>AVERAGE(H89:H98)</f>
        <v>1.5715625E-2</v>
      </c>
    </row>
    <row r="89" spans="1:11" x14ac:dyDescent="0.25">
      <c r="A89">
        <v>1</v>
      </c>
      <c r="F89">
        <v>1</v>
      </c>
      <c r="G89" s="1" t="s">
        <v>36</v>
      </c>
      <c r="H89" s="4">
        <v>1.5715625E-2</v>
      </c>
      <c r="I89" s="1" t="s">
        <v>2</v>
      </c>
      <c r="J89" s="1"/>
    </row>
    <row r="90" spans="1:11" x14ac:dyDescent="0.25">
      <c r="A90">
        <v>2</v>
      </c>
      <c r="F90">
        <v>2</v>
      </c>
    </row>
    <row r="91" spans="1:11" x14ac:dyDescent="0.25">
      <c r="A91">
        <v>3</v>
      </c>
      <c r="F91">
        <v>3</v>
      </c>
    </row>
    <row r="92" spans="1:11" x14ac:dyDescent="0.25">
      <c r="A92">
        <v>4</v>
      </c>
      <c r="F92">
        <v>4</v>
      </c>
    </row>
    <row r="93" spans="1:11" x14ac:dyDescent="0.25">
      <c r="A93">
        <v>5</v>
      </c>
      <c r="F93">
        <v>5</v>
      </c>
    </row>
    <row r="94" spans="1:11" x14ac:dyDescent="0.25">
      <c r="A94">
        <v>6</v>
      </c>
      <c r="F94">
        <v>6</v>
      </c>
    </row>
    <row r="95" spans="1:11" x14ac:dyDescent="0.25">
      <c r="A95">
        <v>7</v>
      </c>
      <c r="F95">
        <v>7</v>
      </c>
    </row>
    <row r="96" spans="1:11" x14ac:dyDescent="0.25">
      <c r="A96">
        <v>8</v>
      </c>
      <c r="F96">
        <v>8</v>
      </c>
    </row>
    <row r="97" spans="1:11" x14ac:dyDescent="0.25">
      <c r="A97">
        <v>9</v>
      </c>
      <c r="F97">
        <v>9</v>
      </c>
    </row>
    <row r="98" spans="1:11" x14ac:dyDescent="0.25">
      <c r="A98">
        <v>10</v>
      </c>
      <c r="F98">
        <v>10</v>
      </c>
    </row>
    <row r="100" spans="1:11" x14ac:dyDescent="0.25">
      <c r="A100" s="5">
        <f>AVERAGE(C101:C110)</f>
        <v>4.8576388888888888E-4</v>
      </c>
      <c r="B100" s="3" t="s">
        <v>55</v>
      </c>
      <c r="C100" s="3" t="s">
        <v>31</v>
      </c>
      <c r="D100" s="3" t="s">
        <v>32</v>
      </c>
      <c r="E100" s="3"/>
      <c r="G100" s="3" t="s">
        <v>56</v>
      </c>
      <c r="H100" s="3" t="s">
        <v>31</v>
      </c>
      <c r="I100" s="3" t="s">
        <v>32</v>
      </c>
      <c r="J100" s="3"/>
      <c r="K100" s="5">
        <f>AVERAGE(H101:H110)</f>
        <v>4.4598379629629621E-4</v>
      </c>
    </row>
    <row r="101" spans="1:11" x14ac:dyDescent="0.25">
      <c r="A101">
        <v>1</v>
      </c>
      <c r="B101" s="1" t="s">
        <v>29</v>
      </c>
      <c r="C101" s="4">
        <v>4.2974537037037043E-4</v>
      </c>
      <c r="D101" s="1" t="s">
        <v>118</v>
      </c>
      <c r="E101" s="1">
        <v>10</v>
      </c>
      <c r="F101">
        <v>1</v>
      </c>
      <c r="G101" s="1" t="s">
        <v>15</v>
      </c>
      <c r="H101" s="4">
        <v>3.8657407407407407E-4</v>
      </c>
      <c r="I101" s="1" t="s">
        <v>122</v>
      </c>
      <c r="J101" s="1">
        <v>10</v>
      </c>
    </row>
    <row r="102" spans="1:11" x14ac:dyDescent="0.25">
      <c r="A102">
        <v>2</v>
      </c>
      <c r="B102" s="1" t="s">
        <v>12</v>
      </c>
      <c r="C102" s="4">
        <v>4.5740740740740746E-4</v>
      </c>
      <c r="D102" s="1" t="s">
        <v>121</v>
      </c>
      <c r="E102" s="1">
        <v>9</v>
      </c>
      <c r="F102">
        <v>2</v>
      </c>
      <c r="G102" s="1" t="s">
        <v>23</v>
      </c>
      <c r="H102" s="4">
        <v>4.1249999999999994E-4</v>
      </c>
      <c r="I102" s="1" t="s">
        <v>120</v>
      </c>
      <c r="J102" s="1">
        <v>9</v>
      </c>
    </row>
    <row r="103" spans="1:11" x14ac:dyDescent="0.25">
      <c r="A103">
        <v>3</v>
      </c>
      <c r="B103" s="1" t="s">
        <v>40</v>
      </c>
      <c r="C103" s="4">
        <v>4.5821759259259258E-4</v>
      </c>
      <c r="D103" s="1" t="s">
        <v>94</v>
      </c>
      <c r="F103">
        <v>3</v>
      </c>
      <c r="G103" s="1" t="s">
        <v>30</v>
      </c>
      <c r="H103" s="4">
        <v>4.1597222222222225E-4</v>
      </c>
      <c r="I103" s="1" t="s">
        <v>118</v>
      </c>
      <c r="J103" s="1">
        <v>8</v>
      </c>
    </row>
    <row r="104" spans="1:11" x14ac:dyDescent="0.25">
      <c r="A104">
        <v>4</v>
      </c>
      <c r="B104" s="1" t="s">
        <v>27</v>
      </c>
      <c r="C104" s="4">
        <v>4.7280092592592599E-4</v>
      </c>
      <c r="D104" s="1" t="s">
        <v>117</v>
      </c>
      <c r="E104" s="1">
        <v>7</v>
      </c>
      <c r="F104">
        <v>4</v>
      </c>
      <c r="G104" s="1" t="s">
        <v>74</v>
      </c>
      <c r="H104" s="4">
        <v>4.4583333333333329E-4</v>
      </c>
      <c r="I104" s="1" t="s">
        <v>124</v>
      </c>
      <c r="J104" s="1">
        <v>7</v>
      </c>
    </row>
    <row r="105" spans="1:11" x14ac:dyDescent="0.25">
      <c r="A105">
        <v>5</v>
      </c>
      <c r="B105" s="1" t="s">
        <v>67</v>
      </c>
      <c r="C105" s="4">
        <v>4.8680555555555559E-4</v>
      </c>
      <c r="D105" s="1" t="s">
        <v>118</v>
      </c>
      <c r="E105" s="1">
        <v>6</v>
      </c>
      <c r="F105">
        <v>5</v>
      </c>
      <c r="G105" s="1" t="s">
        <v>3</v>
      </c>
      <c r="H105" s="4">
        <v>4.4791666666666672E-4</v>
      </c>
      <c r="I105" s="1" t="s">
        <v>35</v>
      </c>
      <c r="J105" s="1"/>
    </row>
    <row r="106" spans="1:11" x14ac:dyDescent="0.25">
      <c r="A106">
        <v>6</v>
      </c>
      <c r="B106" s="1" t="s">
        <v>24</v>
      </c>
      <c r="C106" s="4">
        <v>4.9548611111111115E-4</v>
      </c>
      <c r="D106" s="1" t="s">
        <v>14</v>
      </c>
      <c r="F106">
        <v>6</v>
      </c>
      <c r="G106" s="1" t="s">
        <v>100</v>
      </c>
      <c r="H106" s="4">
        <v>4.5960648148148147E-4</v>
      </c>
      <c r="I106" s="1" t="s">
        <v>117</v>
      </c>
      <c r="J106" s="1">
        <v>5</v>
      </c>
    </row>
    <row r="107" spans="1:11" x14ac:dyDescent="0.25">
      <c r="A107">
        <v>7</v>
      </c>
      <c r="B107" s="1" t="s">
        <v>28</v>
      </c>
      <c r="C107" s="4">
        <v>4.9687500000000003E-4</v>
      </c>
      <c r="D107" s="1" t="s">
        <v>117</v>
      </c>
      <c r="E107" s="1">
        <v>4</v>
      </c>
      <c r="F107">
        <v>7</v>
      </c>
      <c r="G107" s="1" t="s">
        <v>39</v>
      </c>
      <c r="H107" s="4">
        <v>4.6608796296296302E-4</v>
      </c>
      <c r="I107" s="1" t="s">
        <v>94</v>
      </c>
      <c r="J107" s="1"/>
    </row>
    <row r="108" spans="1:11" x14ac:dyDescent="0.25">
      <c r="A108">
        <v>8</v>
      </c>
      <c r="B108" s="1" t="s">
        <v>38</v>
      </c>
      <c r="C108" s="4">
        <v>5.0844907407407403E-4</v>
      </c>
      <c r="D108" s="1" t="s">
        <v>94</v>
      </c>
      <c r="F108">
        <v>8</v>
      </c>
      <c r="G108" s="1" t="s">
        <v>5</v>
      </c>
      <c r="H108" s="4">
        <v>4.6921296296296294E-4</v>
      </c>
      <c r="I108" s="1" t="s">
        <v>35</v>
      </c>
      <c r="J108" s="1"/>
    </row>
    <row r="109" spans="1:11" x14ac:dyDescent="0.25">
      <c r="A109">
        <v>9</v>
      </c>
      <c r="B109" s="1" t="s">
        <v>6</v>
      </c>
      <c r="C109" s="4">
        <v>5.1307870370370374E-4</v>
      </c>
      <c r="D109" s="1" t="s">
        <v>126</v>
      </c>
      <c r="E109" s="1">
        <v>2</v>
      </c>
      <c r="F109">
        <v>9</v>
      </c>
      <c r="G109" s="1" t="s">
        <v>42</v>
      </c>
      <c r="H109" s="4">
        <v>4.726851851851852E-4</v>
      </c>
      <c r="I109" s="1" t="s">
        <v>96</v>
      </c>
      <c r="J109" s="1"/>
    </row>
    <row r="110" spans="1:11" x14ac:dyDescent="0.25">
      <c r="A110">
        <v>10</v>
      </c>
      <c r="B110" s="1" t="s">
        <v>25</v>
      </c>
      <c r="C110" s="4">
        <v>5.3877314814814814E-4</v>
      </c>
      <c r="D110" s="1" t="s">
        <v>118</v>
      </c>
      <c r="E110" s="1">
        <v>1</v>
      </c>
      <c r="F110">
        <v>10</v>
      </c>
      <c r="G110" s="1" t="s">
        <v>72</v>
      </c>
      <c r="H110" s="4">
        <v>4.8344907407407408E-4</v>
      </c>
      <c r="I110" s="1" t="s">
        <v>118</v>
      </c>
      <c r="J110" s="1">
        <v>1</v>
      </c>
    </row>
    <row r="112" spans="1:11" x14ac:dyDescent="0.25">
      <c r="A112" s="5">
        <f>AVERAGE(C113:C122)</f>
        <v>1.2427517361111111E-3</v>
      </c>
      <c r="B112" s="3" t="s">
        <v>57</v>
      </c>
      <c r="C112" s="3" t="s">
        <v>31</v>
      </c>
      <c r="D112" s="3" t="s">
        <v>32</v>
      </c>
      <c r="E112" s="3"/>
      <c r="G112" s="3" t="s">
        <v>58</v>
      </c>
      <c r="H112" s="3" t="s">
        <v>31</v>
      </c>
      <c r="I112" s="3" t="s">
        <v>32</v>
      </c>
      <c r="J112" s="3"/>
      <c r="K112" s="5">
        <f>AVERAGE(H113:H122)</f>
        <v>1.0002314814814815E-3</v>
      </c>
    </row>
    <row r="113" spans="1:11" x14ac:dyDescent="0.25">
      <c r="A113">
        <v>1</v>
      </c>
      <c r="B113" s="1" t="s">
        <v>12</v>
      </c>
      <c r="C113" s="4">
        <v>1.00625E-3</v>
      </c>
      <c r="D113" s="1" t="s">
        <v>11</v>
      </c>
      <c r="F113">
        <v>1</v>
      </c>
      <c r="G113" s="1" t="s">
        <v>87</v>
      </c>
      <c r="H113" s="4">
        <v>9.3425925925925924E-4</v>
      </c>
      <c r="I113" s="1" t="s">
        <v>2</v>
      </c>
      <c r="J113" s="1"/>
    </row>
    <row r="114" spans="1:11" x14ac:dyDescent="0.25">
      <c r="A114">
        <v>2</v>
      </c>
      <c r="B114" s="1" t="s">
        <v>67</v>
      </c>
      <c r="C114" s="4">
        <v>1.1458333333333333E-3</v>
      </c>
      <c r="D114" s="1" t="s">
        <v>118</v>
      </c>
      <c r="E114" s="1">
        <v>9</v>
      </c>
      <c r="F114">
        <v>2</v>
      </c>
      <c r="G114" s="1" t="s">
        <v>3</v>
      </c>
      <c r="H114" s="4">
        <v>9.4409722222222215E-4</v>
      </c>
      <c r="I114" s="1" t="s">
        <v>35</v>
      </c>
      <c r="J114" s="1"/>
    </row>
    <row r="115" spans="1:11" x14ac:dyDescent="0.25">
      <c r="A115">
        <v>3</v>
      </c>
      <c r="B115" s="1" t="s">
        <v>28</v>
      </c>
      <c r="C115" s="4">
        <v>1.1604166666666666E-3</v>
      </c>
      <c r="D115" s="1" t="s">
        <v>91</v>
      </c>
      <c r="F115">
        <v>3</v>
      </c>
      <c r="G115" s="1" t="s">
        <v>15</v>
      </c>
      <c r="H115" s="4">
        <v>9.581018518518518E-4</v>
      </c>
      <c r="I115" s="1" t="s">
        <v>16</v>
      </c>
      <c r="J115" s="1"/>
    </row>
    <row r="116" spans="1:11" x14ac:dyDescent="0.25">
      <c r="A116">
        <v>4</v>
      </c>
      <c r="B116" s="1" t="s">
        <v>29</v>
      </c>
      <c r="C116" s="4">
        <v>1.2197916666666666E-3</v>
      </c>
      <c r="D116" s="1" t="s">
        <v>26</v>
      </c>
      <c r="F116">
        <v>4</v>
      </c>
      <c r="G116" s="1" t="s">
        <v>23</v>
      </c>
      <c r="H116" s="4">
        <v>9.7719907407407412E-4</v>
      </c>
      <c r="I116" s="1" t="s">
        <v>120</v>
      </c>
      <c r="J116" s="1">
        <v>7</v>
      </c>
    </row>
    <row r="117" spans="1:11" x14ac:dyDescent="0.25">
      <c r="A117">
        <v>5</v>
      </c>
      <c r="B117" s="1" t="s">
        <v>10</v>
      </c>
      <c r="C117" s="4">
        <v>1.2729166666666668E-3</v>
      </c>
      <c r="D117" s="1" t="s">
        <v>11</v>
      </c>
      <c r="F117">
        <v>5</v>
      </c>
      <c r="G117" s="1" t="s">
        <v>100</v>
      </c>
      <c r="H117" s="4">
        <v>9.8321759259259261E-4</v>
      </c>
      <c r="I117" s="1" t="s">
        <v>117</v>
      </c>
      <c r="J117" s="1">
        <v>6</v>
      </c>
    </row>
    <row r="118" spans="1:11" x14ac:dyDescent="0.25">
      <c r="A118">
        <v>6</v>
      </c>
      <c r="B118" s="1" t="s">
        <v>40</v>
      </c>
      <c r="C118" s="4">
        <v>1.3552083333333333E-3</v>
      </c>
      <c r="D118" s="1" t="s">
        <v>14</v>
      </c>
      <c r="F118">
        <v>6</v>
      </c>
      <c r="G118" s="1" t="s">
        <v>74</v>
      </c>
      <c r="H118" s="4">
        <v>9.8506944444444445E-4</v>
      </c>
      <c r="I118" s="1" t="s">
        <v>124</v>
      </c>
      <c r="J118" s="1">
        <v>5</v>
      </c>
    </row>
    <row r="119" spans="1:11" x14ac:dyDescent="0.25">
      <c r="A119">
        <v>7</v>
      </c>
      <c r="B119" s="1" t="s">
        <v>20</v>
      </c>
      <c r="C119" s="4">
        <v>1.383912037037037E-3</v>
      </c>
      <c r="D119" s="1" t="s">
        <v>112</v>
      </c>
      <c r="F119">
        <v>7</v>
      </c>
      <c r="G119" s="1" t="s">
        <v>42</v>
      </c>
      <c r="H119" s="4">
        <v>1.0371527777777777E-3</v>
      </c>
      <c r="I119" s="1" t="s">
        <v>96</v>
      </c>
      <c r="J119" s="1"/>
    </row>
    <row r="120" spans="1:11" x14ac:dyDescent="0.25">
      <c r="A120">
        <v>8</v>
      </c>
      <c r="B120" s="1" t="s">
        <v>103</v>
      </c>
      <c r="C120" s="4">
        <v>1.3976851851851852E-3</v>
      </c>
      <c r="D120" s="1" t="s">
        <v>93</v>
      </c>
      <c r="F120">
        <v>8</v>
      </c>
      <c r="G120" s="1" t="s">
        <v>4</v>
      </c>
      <c r="H120" s="4">
        <v>1.0476851851851851E-3</v>
      </c>
      <c r="I120" s="1" t="s">
        <v>35</v>
      </c>
      <c r="J120" s="1"/>
    </row>
    <row r="121" spans="1:11" x14ac:dyDescent="0.25">
      <c r="A121">
        <v>9</v>
      </c>
      <c r="F121">
        <v>9</v>
      </c>
      <c r="G121" s="1" t="s">
        <v>5</v>
      </c>
      <c r="H121" s="4">
        <v>1.0592592592592591E-3</v>
      </c>
      <c r="I121" s="1" t="s">
        <v>35</v>
      </c>
      <c r="J121" s="1"/>
    </row>
    <row r="122" spans="1:11" x14ac:dyDescent="0.25">
      <c r="A122">
        <v>10</v>
      </c>
      <c r="F122">
        <v>10</v>
      </c>
      <c r="G122" s="1" t="s">
        <v>17</v>
      </c>
      <c r="H122" s="4">
        <v>1.0762731481481482E-3</v>
      </c>
      <c r="I122" s="1" t="s">
        <v>18</v>
      </c>
      <c r="J122" s="1"/>
    </row>
    <row r="124" spans="1:11" x14ac:dyDescent="0.25">
      <c r="A124" s="5">
        <f>AVERAGE(C125:C134)</f>
        <v>2.601003086419753E-3</v>
      </c>
      <c r="B124" s="3" t="s">
        <v>59</v>
      </c>
      <c r="C124" s="3" t="s">
        <v>31</v>
      </c>
      <c r="D124" s="3" t="s">
        <v>32</v>
      </c>
      <c r="E124" s="3"/>
      <c r="G124" s="3" t="s">
        <v>60</v>
      </c>
      <c r="H124" s="3" t="s">
        <v>31</v>
      </c>
      <c r="I124" s="3" t="s">
        <v>32</v>
      </c>
      <c r="J124" s="3"/>
      <c r="K124" s="5">
        <f>AVERAGE(H125:H134)</f>
        <v>2.5208912037037036E-3</v>
      </c>
    </row>
    <row r="125" spans="1:11" x14ac:dyDescent="0.25">
      <c r="A125">
        <v>1</v>
      </c>
      <c r="B125" s="1" t="s">
        <v>29</v>
      </c>
      <c r="C125" s="4">
        <v>2.1770833333333334E-3</v>
      </c>
      <c r="D125" s="1" t="s">
        <v>118</v>
      </c>
      <c r="E125" s="1">
        <v>10</v>
      </c>
      <c r="F125">
        <v>1</v>
      </c>
      <c r="G125" s="1" t="s">
        <v>4</v>
      </c>
      <c r="H125" s="4">
        <v>2.3604166666666665E-3</v>
      </c>
      <c r="I125" s="1" t="s">
        <v>35</v>
      </c>
      <c r="J125" s="1"/>
    </row>
    <row r="126" spans="1:11" x14ac:dyDescent="0.25">
      <c r="A126">
        <v>2</v>
      </c>
      <c r="B126" s="1" t="s">
        <v>7</v>
      </c>
      <c r="C126" s="4">
        <v>2.7966435185185191E-3</v>
      </c>
      <c r="D126" s="1" t="s">
        <v>2</v>
      </c>
      <c r="F126">
        <v>2</v>
      </c>
      <c r="G126" s="1" t="s">
        <v>72</v>
      </c>
      <c r="H126" s="4">
        <v>2.6813657407407407E-3</v>
      </c>
      <c r="I126" s="1" t="s">
        <v>93</v>
      </c>
      <c r="J126" s="1"/>
    </row>
    <row r="127" spans="1:11" x14ac:dyDescent="0.25">
      <c r="A127">
        <v>3</v>
      </c>
      <c r="B127" s="1" t="s">
        <v>20</v>
      </c>
      <c r="C127" s="4">
        <v>2.8292824074074075E-3</v>
      </c>
      <c r="D127" s="1" t="s">
        <v>98</v>
      </c>
      <c r="F127">
        <v>3</v>
      </c>
    </row>
    <row r="128" spans="1:11" x14ac:dyDescent="0.25">
      <c r="A128">
        <v>4</v>
      </c>
      <c r="F128">
        <v>4</v>
      </c>
    </row>
    <row r="129" spans="1:11" x14ac:dyDescent="0.25">
      <c r="A129">
        <v>5</v>
      </c>
      <c r="F129">
        <v>5</v>
      </c>
    </row>
    <row r="130" spans="1:11" x14ac:dyDescent="0.25">
      <c r="A130">
        <v>6</v>
      </c>
      <c r="F130">
        <v>6</v>
      </c>
    </row>
    <row r="131" spans="1:11" x14ac:dyDescent="0.25">
      <c r="A131">
        <v>7</v>
      </c>
      <c r="F131">
        <v>7</v>
      </c>
    </row>
    <row r="132" spans="1:11" x14ac:dyDescent="0.25">
      <c r="A132">
        <v>8</v>
      </c>
      <c r="F132">
        <v>8</v>
      </c>
    </row>
    <row r="133" spans="1:11" x14ac:dyDescent="0.25">
      <c r="A133">
        <v>9</v>
      </c>
      <c r="F133">
        <v>9</v>
      </c>
    </row>
    <row r="134" spans="1:11" x14ac:dyDescent="0.25">
      <c r="A134">
        <v>10</v>
      </c>
      <c r="F134">
        <v>10</v>
      </c>
    </row>
    <row r="136" spans="1:11" x14ac:dyDescent="0.25">
      <c r="A136" s="5">
        <f>AVERAGE(C137:C146)</f>
        <v>5.3703703703703704E-4</v>
      </c>
      <c r="B136" s="3" t="s">
        <v>61</v>
      </c>
      <c r="C136" s="3" t="s">
        <v>31</v>
      </c>
      <c r="D136" s="3" t="s">
        <v>32</v>
      </c>
      <c r="E136" s="3"/>
      <c r="G136" s="3" t="s">
        <v>62</v>
      </c>
      <c r="H136" s="3" t="s">
        <v>31</v>
      </c>
      <c r="I136" s="3" t="s">
        <v>32</v>
      </c>
      <c r="J136" s="3"/>
      <c r="K136" s="5">
        <f>AVERAGE(H137:H146)</f>
        <v>4.8370370370370375E-4</v>
      </c>
    </row>
    <row r="137" spans="1:11" x14ac:dyDescent="0.25">
      <c r="A137">
        <v>1</v>
      </c>
      <c r="B137" s="1" t="s">
        <v>12</v>
      </c>
      <c r="C137" s="4">
        <v>5.1087962962962968E-4</v>
      </c>
      <c r="D137" s="1" t="s">
        <v>11</v>
      </c>
      <c r="F137">
        <v>1</v>
      </c>
      <c r="G137" s="1" t="s">
        <v>30</v>
      </c>
      <c r="H137" s="4">
        <v>4.4733796296296297E-4</v>
      </c>
      <c r="I137" s="1" t="s">
        <v>118</v>
      </c>
      <c r="J137" s="1">
        <v>10</v>
      </c>
    </row>
    <row r="138" spans="1:11" x14ac:dyDescent="0.25">
      <c r="A138">
        <v>2</v>
      </c>
      <c r="B138" s="1" t="s">
        <v>29</v>
      </c>
      <c r="C138" s="4">
        <v>5.1134259259259253E-4</v>
      </c>
      <c r="D138" s="1" t="s">
        <v>118</v>
      </c>
      <c r="E138" s="1">
        <v>9</v>
      </c>
      <c r="F138">
        <v>2</v>
      </c>
      <c r="G138" s="1" t="s">
        <v>15</v>
      </c>
      <c r="H138" s="4">
        <v>4.6030092592592601E-4</v>
      </c>
      <c r="I138" s="1" t="s">
        <v>122</v>
      </c>
      <c r="J138" s="1">
        <v>9</v>
      </c>
    </row>
    <row r="139" spans="1:11" x14ac:dyDescent="0.25">
      <c r="A139">
        <v>3</v>
      </c>
      <c r="B139" s="1" t="s">
        <v>38</v>
      </c>
      <c r="C139" s="4">
        <v>5.2453703703703701E-4</v>
      </c>
      <c r="D139" s="1" t="s">
        <v>119</v>
      </c>
      <c r="E139" s="1">
        <v>8</v>
      </c>
      <c r="F139">
        <v>3</v>
      </c>
      <c r="G139" s="1" t="s">
        <v>4</v>
      </c>
      <c r="H139" s="4">
        <v>4.7037037037037034E-4</v>
      </c>
      <c r="I139" s="1" t="s">
        <v>35</v>
      </c>
      <c r="J139" s="1"/>
    </row>
    <row r="140" spans="1:11" x14ac:dyDescent="0.25">
      <c r="A140">
        <v>4</v>
      </c>
      <c r="B140" s="1" t="s">
        <v>20</v>
      </c>
      <c r="C140" s="4">
        <v>5.3125000000000004E-4</v>
      </c>
      <c r="D140" s="1" t="s">
        <v>11</v>
      </c>
      <c r="F140">
        <v>4</v>
      </c>
      <c r="G140" s="1" t="s">
        <v>42</v>
      </c>
      <c r="H140" s="4">
        <v>4.7511574074074074E-4</v>
      </c>
      <c r="I140" s="1" t="s">
        <v>96</v>
      </c>
      <c r="J140" s="1"/>
    </row>
    <row r="141" spans="1:11" x14ac:dyDescent="0.25">
      <c r="A141">
        <v>5</v>
      </c>
      <c r="B141" s="1" t="s">
        <v>10</v>
      </c>
      <c r="C141" s="4">
        <v>5.3680555555555556E-4</v>
      </c>
      <c r="D141" s="1" t="s">
        <v>11</v>
      </c>
      <c r="F141">
        <v>5</v>
      </c>
      <c r="G141" s="1" t="s">
        <v>5</v>
      </c>
      <c r="H141" s="4">
        <v>4.7662037037037036E-4</v>
      </c>
      <c r="I141" s="1" t="s">
        <v>35</v>
      </c>
      <c r="J141" s="1"/>
    </row>
    <row r="142" spans="1:11" x14ac:dyDescent="0.25">
      <c r="A142">
        <v>6</v>
      </c>
      <c r="B142" s="1" t="s">
        <v>40</v>
      </c>
      <c r="C142" s="4">
        <v>5.3738425925925926E-4</v>
      </c>
      <c r="D142" s="1" t="s">
        <v>94</v>
      </c>
      <c r="F142">
        <v>6</v>
      </c>
      <c r="G142" s="1" t="s">
        <v>47</v>
      </c>
      <c r="H142" s="4">
        <v>4.8368055555555556E-4</v>
      </c>
      <c r="I142" s="1" t="s">
        <v>116</v>
      </c>
      <c r="J142" s="1">
        <v>5</v>
      </c>
    </row>
    <row r="143" spans="1:11" x14ac:dyDescent="0.25">
      <c r="A143">
        <v>7</v>
      </c>
      <c r="B143" s="1" t="s">
        <v>46</v>
      </c>
      <c r="C143" s="4">
        <v>5.4212962962962971E-4</v>
      </c>
      <c r="D143" s="1" t="s">
        <v>96</v>
      </c>
      <c r="F143">
        <v>7</v>
      </c>
      <c r="G143" s="1" t="s">
        <v>17</v>
      </c>
      <c r="H143" s="4">
        <v>4.9236111111111106E-4</v>
      </c>
      <c r="I143" s="1" t="s">
        <v>116</v>
      </c>
      <c r="J143" s="1">
        <v>4</v>
      </c>
    </row>
    <row r="144" spans="1:11" x14ac:dyDescent="0.25">
      <c r="A144">
        <v>8</v>
      </c>
      <c r="B144" s="1" t="s">
        <v>104</v>
      </c>
      <c r="C144" s="4">
        <v>5.5636574074074074E-4</v>
      </c>
      <c r="D144" s="1" t="s">
        <v>118</v>
      </c>
      <c r="E144" s="1">
        <v>3</v>
      </c>
      <c r="F144">
        <v>8</v>
      </c>
      <c r="G144" s="1" t="s">
        <v>39</v>
      </c>
      <c r="H144" s="4">
        <v>4.9340277777777783E-4</v>
      </c>
      <c r="I144" s="1" t="s">
        <v>94</v>
      </c>
      <c r="J144" s="1"/>
    </row>
    <row r="145" spans="1:11" x14ac:dyDescent="0.25">
      <c r="A145">
        <v>9</v>
      </c>
      <c r="B145" s="1" t="s">
        <v>95</v>
      </c>
      <c r="C145" s="4">
        <v>5.5810185185185184E-4</v>
      </c>
      <c r="D145" s="1" t="s">
        <v>94</v>
      </c>
      <c r="F145">
        <v>9</v>
      </c>
      <c r="G145" s="1" t="s">
        <v>8</v>
      </c>
      <c r="H145" s="4">
        <v>5.1608796296296309E-4</v>
      </c>
      <c r="I145" s="1" t="s">
        <v>35</v>
      </c>
      <c r="J145" s="1"/>
    </row>
    <row r="146" spans="1:11" x14ac:dyDescent="0.25">
      <c r="A146">
        <v>10</v>
      </c>
      <c r="B146" s="1" t="s">
        <v>28</v>
      </c>
      <c r="C146" s="4">
        <v>5.6157407407407415E-4</v>
      </c>
      <c r="D146" s="1" t="s">
        <v>117</v>
      </c>
      <c r="E146" s="1">
        <v>1</v>
      </c>
      <c r="F146">
        <v>10</v>
      </c>
      <c r="G146" s="1" t="s">
        <v>74</v>
      </c>
      <c r="H146" s="4">
        <v>5.2175925925925925E-4</v>
      </c>
      <c r="I146" s="1" t="s">
        <v>124</v>
      </c>
      <c r="J146" s="1">
        <v>1</v>
      </c>
    </row>
    <row r="148" spans="1:11" x14ac:dyDescent="0.25">
      <c r="A148" s="5">
        <f>AVERAGE(C149:C158)</f>
        <v>1.1987268518518516E-3</v>
      </c>
      <c r="B148" s="3" t="s">
        <v>63</v>
      </c>
      <c r="C148" s="3" t="s">
        <v>31</v>
      </c>
      <c r="D148" s="3" t="s">
        <v>32</v>
      </c>
      <c r="E148" s="3"/>
      <c r="G148" s="3" t="s">
        <v>64</v>
      </c>
      <c r="H148" s="3" t="s">
        <v>31</v>
      </c>
      <c r="I148" s="3" t="s">
        <v>32</v>
      </c>
      <c r="J148" s="3"/>
      <c r="K148" s="5">
        <f>AVERAGE(H149:H158)</f>
        <v>1.0910416666666668E-3</v>
      </c>
    </row>
    <row r="149" spans="1:11" x14ac:dyDescent="0.25">
      <c r="A149">
        <v>1</v>
      </c>
      <c r="B149" s="1" t="s">
        <v>12</v>
      </c>
      <c r="C149" s="4">
        <v>1.1111111111111111E-3</v>
      </c>
      <c r="D149" s="1" t="s">
        <v>11</v>
      </c>
      <c r="F149">
        <v>1</v>
      </c>
      <c r="G149" s="1" t="s">
        <v>30</v>
      </c>
      <c r="H149" s="4">
        <v>1.0084490740740742E-3</v>
      </c>
      <c r="I149" s="1" t="s">
        <v>118</v>
      </c>
      <c r="J149" s="1">
        <v>10</v>
      </c>
    </row>
    <row r="150" spans="1:11" x14ac:dyDescent="0.25">
      <c r="A150">
        <v>2</v>
      </c>
      <c r="B150" s="1" t="s">
        <v>29</v>
      </c>
      <c r="C150" s="4">
        <v>1.1119212962962964E-3</v>
      </c>
      <c r="D150" s="1" t="s">
        <v>118</v>
      </c>
      <c r="E150" s="1">
        <v>9</v>
      </c>
      <c r="F150">
        <v>2</v>
      </c>
      <c r="G150" s="1" t="s">
        <v>15</v>
      </c>
      <c r="H150" s="4">
        <v>1.0166666666666666E-3</v>
      </c>
      <c r="I150" s="1" t="s">
        <v>16</v>
      </c>
      <c r="J150" s="1"/>
    </row>
    <row r="151" spans="1:11" x14ac:dyDescent="0.25">
      <c r="A151">
        <v>3</v>
      </c>
      <c r="B151" s="1" t="s">
        <v>38</v>
      </c>
      <c r="C151" s="4">
        <v>1.1590277777777777E-3</v>
      </c>
      <c r="D151" s="1" t="s">
        <v>119</v>
      </c>
      <c r="E151" s="1">
        <v>8</v>
      </c>
      <c r="F151">
        <v>3</v>
      </c>
      <c r="G151" s="1" t="s">
        <v>5</v>
      </c>
      <c r="H151" s="4">
        <v>1.0515046296296297E-3</v>
      </c>
      <c r="I151" s="1" t="s">
        <v>35</v>
      </c>
      <c r="J151" s="1"/>
    </row>
    <row r="152" spans="1:11" x14ac:dyDescent="0.25">
      <c r="A152">
        <v>4</v>
      </c>
      <c r="B152" s="1" t="s">
        <v>10</v>
      </c>
      <c r="C152" s="4">
        <v>1.1752314814814815E-3</v>
      </c>
      <c r="D152" s="1" t="s">
        <v>11</v>
      </c>
      <c r="F152">
        <v>4</v>
      </c>
      <c r="G152" s="1" t="s">
        <v>4</v>
      </c>
      <c r="H152" s="4">
        <v>1.0526620370370371E-3</v>
      </c>
      <c r="I152" s="1" t="s">
        <v>35</v>
      </c>
      <c r="J152" s="1"/>
    </row>
    <row r="153" spans="1:11" x14ac:dyDescent="0.25">
      <c r="A153">
        <v>5</v>
      </c>
      <c r="B153" s="1" t="s">
        <v>20</v>
      </c>
      <c r="C153" s="4">
        <v>1.1821759259259259E-3</v>
      </c>
      <c r="D153" s="1" t="s">
        <v>11</v>
      </c>
      <c r="F153">
        <v>5</v>
      </c>
      <c r="G153" s="1" t="s">
        <v>42</v>
      </c>
      <c r="H153" s="4">
        <v>1.0753472222222221E-3</v>
      </c>
      <c r="I153" s="1" t="s">
        <v>120</v>
      </c>
      <c r="J153" s="1">
        <v>6</v>
      </c>
    </row>
    <row r="154" spans="1:11" x14ac:dyDescent="0.25">
      <c r="A154">
        <v>6</v>
      </c>
      <c r="B154" s="1" t="s">
        <v>46</v>
      </c>
      <c r="C154" s="4">
        <v>1.2275462962962962E-3</v>
      </c>
      <c r="D154" s="1" t="s">
        <v>96</v>
      </c>
      <c r="F154">
        <v>6</v>
      </c>
      <c r="G154" s="1" t="s">
        <v>74</v>
      </c>
      <c r="H154" s="4">
        <v>1.1215277777777777E-3</v>
      </c>
      <c r="I154" s="1" t="s">
        <v>124</v>
      </c>
      <c r="J154" s="1">
        <v>5</v>
      </c>
    </row>
    <row r="155" spans="1:11" x14ac:dyDescent="0.25">
      <c r="A155">
        <v>7</v>
      </c>
      <c r="B155" s="1" t="s">
        <v>37</v>
      </c>
      <c r="C155" s="4">
        <v>1.234375E-3</v>
      </c>
      <c r="D155" s="1" t="s">
        <v>96</v>
      </c>
      <c r="F155">
        <v>7</v>
      </c>
      <c r="G155" s="1" t="s">
        <v>8</v>
      </c>
      <c r="H155" s="4">
        <v>1.1288194444444447E-3</v>
      </c>
      <c r="I155" s="1" t="s">
        <v>35</v>
      </c>
      <c r="J155" s="1"/>
    </row>
    <row r="156" spans="1:11" x14ac:dyDescent="0.25">
      <c r="A156">
        <v>8</v>
      </c>
      <c r="B156" s="1" t="s">
        <v>28</v>
      </c>
      <c r="C156" s="4">
        <v>1.2908564814814816E-3</v>
      </c>
      <c r="D156" s="1" t="s">
        <v>91</v>
      </c>
      <c r="F156">
        <v>8</v>
      </c>
      <c r="G156" s="1" t="s">
        <v>47</v>
      </c>
      <c r="H156" s="4">
        <v>1.1344907407407408E-3</v>
      </c>
      <c r="I156" s="1" t="s">
        <v>97</v>
      </c>
      <c r="J156" s="1"/>
    </row>
    <row r="157" spans="1:11" x14ac:dyDescent="0.25">
      <c r="A157">
        <v>9</v>
      </c>
      <c r="B157" s="1" t="s">
        <v>66</v>
      </c>
      <c r="C157" s="4">
        <v>1.2962962962962963E-3</v>
      </c>
      <c r="D157" s="1" t="s">
        <v>2</v>
      </c>
      <c r="F157">
        <v>9</v>
      </c>
      <c r="G157" s="1" t="s">
        <v>9</v>
      </c>
      <c r="H157" s="4">
        <v>1.1532407407407409E-3</v>
      </c>
      <c r="I157" s="1" t="s">
        <v>126</v>
      </c>
      <c r="J157" s="1">
        <v>2</v>
      </c>
    </row>
    <row r="158" spans="1:11" x14ac:dyDescent="0.25">
      <c r="A158">
        <v>10</v>
      </c>
      <c r="C158" s="4"/>
      <c r="F158">
        <v>10</v>
      </c>
      <c r="G158" s="1" t="s">
        <v>17</v>
      </c>
      <c r="H158" s="4">
        <v>1.1677083333333333E-3</v>
      </c>
      <c r="I158" s="1" t="s">
        <v>18</v>
      </c>
      <c r="J158" s="1"/>
    </row>
    <row r="160" spans="1:11" x14ac:dyDescent="0.25">
      <c r="A160" s="5">
        <f>AVERAGE(C161:C170)</f>
        <v>2.6153703703703703E-3</v>
      </c>
      <c r="B160" s="3" t="s">
        <v>68</v>
      </c>
      <c r="C160" s="3" t="s">
        <v>31</v>
      </c>
      <c r="D160" s="3" t="s">
        <v>32</v>
      </c>
      <c r="E160" s="3"/>
      <c r="G160" s="3" t="s">
        <v>69</v>
      </c>
      <c r="H160" s="3" t="s">
        <v>31</v>
      </c>
      <c r="I160" s="3" t="s">
        <v>32</v>
      </c>
      <c r="J160" s="3"/>
      <c r="K160" s="5">
        <f>AVERAGE(H161:H169)</f>
        <v>2.5236754115226336E-3</v>
      </c>
    </row>
    <row r="161" spans="1:11" x14ac:dyDescent="0.25">
      <c r="A161">
        <v>1</v>
      </c>
      <c r="B161" s="1" t="s">
        <v>12</v>
      </c>
      <c r="C161" s="4">
        <v>2.5002314814814813E-3</v>
      </c>
      <c r="D161" s="1" t="s">
        <v>11</v>
      </c>
      <c r="F161">
        <v>1</v>
      </c>
      <c r="G161" s="1" t="s">
        <v>15</v>
      </c>
      <c r="H161" s="4">
        <v>2.2631944444444444E-3</v>
      </c>
      <c r="I161" s="1" t="s">
        <v>16</v>
      </c>
      <c r="J161" s="1"/>
    </row>
    <row r="162" spans="1:11" x14ac:dyDescent="0.25">
      <c r="A162">
        <v>2</v>
      </c>
      <c r="B162" s="1" t="s">
        <v>38</v>
      </c>
      <c r="C162" s="4">
        <v>2.5042824074074073E-3</v>
      </c>
      <c r="D162" s="1" t="s">
        <v>119</v>
      </c>
      <c r="E162" s="1">
        <v>9</v>
      </c>
      <c r="F162">
        <v>2</v>
      </c>
      <c r="G162" s="1" t="s">
        <v>5</v>
      </c>
      <c r="H162" s="4">
        <v>2.3671296296296296E-3</v>
      </c>
      <c r="I162" s="1" t="s">
        <v>35</v>
      </c>
      <c r="J162" s="1"/>
    </row>
    <row r="163" spans="1:11" x14ac:dyDescent="0.25">
      <c r="A163">
        <v>3</v>
      </c>
      <c r="B163" s="1" t="s">
        <v>25</v>
      </c>
      <c r="C163" s="4">
        <v>2.607291666666667E-3</v>
      </c>
      <c r="D163" s="1" t="s">
        <v>118</v>
      </c>
      <c r="E163" s="1">
        <v>8</v>
      </c>
      <c r="F163">
        <v>3</v>
      </c>
      <c r="G163" s="1" t="s">
        <v>47</v>
      </c>
      <c r="H163" s="4">
        <v>2.3890046296296298E-3</v>
      </c>
      <c r="I163" s="1" t="s">
        <v>97</v>
      </c>
      <c r="J163" s="1"/>
    </row>
    <row r="164" spans="1:11" x14ac:dyDescent="0.25">
      <c r="A164">
        <v>4</v>
      </c>
      <c r="B164" s="1" t="s">
        <v>10</v>
      </c>
      <c r="C164" s="4">
        <v>2.6413194444444444E-3</v>
      </c>
      <c r="D164" s="1" t="s">
        <v>11</v>
      </c>
      <c r="F164">
        <v>4</v>
      </c>
      <c r="G164" s="1" t="s">
        <v>42</v>
      </c>
      <c r="H164" s="4">
        <v>2.3893518518518517E-3</v>
      </c>
      <c r="I164" s="1" t="s">
        <v>96</v>
      </c>
      <c r="J164" s="1"/>
    </row>
    <row r="165" spans="1:11" x14ac:dyDescent="0.25">
      <c r="A165">
        <v>5</v>
      </c>
      <c r="B165" s="1" t="s">
        <v>67</v>
      </c>
      <c r="C165" s="4">
        <v>2.823726851851852E-3</v>
      </c>
      <c r="D165" s="1" t="s">
        <v>93</v>
      </c>
      <c r="F165">
        <v>5</v>
      </c>
      <c r="G165" s="1" t="s">
        <v>47</v>
      </c>
      <c r="H165" s="4">
        <v>2.4468749999999998E-3</v>
      </c>
      <c r="I165" s="1" t="s">
        <v>116</v>
      </c>
      <c r="J165" s="1">
        <v>6</v>
      </c>
    </row>
    <row r="166" spans="1:11" x14ac:dyDescent="0.25">
      <c r="A166">
        <v>6</v>
      </c>
      <c r="C166" s="4"/>
      <c r="F166">
        <v>6</v>
      </c>
      <c r="G166" s="1" t="s">
        <v>23</v>
      </c>
      <c r="H166" s="4">
        <v>2.6873842592592592E-3</v>
      </c>
      <c r="I166" s="1" t="s">
        <v>22</v>
      </c>
      <c r="J166" s="1"/>
    </row>
    <row r="167" spans="1:11" x14ac:dyDescent="0.25">
      <c r="A167">
        <v>7</v>
      </c>
      <c r="F167">
        <v>7</v>
      </c>
      <c r="G167" s="1" t="s">
        <v>17</v>
      </c>
      <c r="H167" s="4">
        <v>2.7046296296296297E-3</v>
      </c>
      <c r="I167" s="1" t="s">
        <v>18</v>
      </c>
      <c r="J167" s="1"/>
    </row>
    <row r="168" spans="1:11" x14ac:dyDescent="0.25">
      <c r="A168">
        <v>8</v>
      </c>
      <c r="F168">
        <v>8</v>
      </c>
      <c r="G168" s="1" t="s">
        <v>48</v>
      </c>
      <c r="H168" s="4">
        <v>2.7133101851851854E-3</v>
      </c>
      <c r="I168" s="1" t="s">
        <v>11</v>
      </c>
      <c r="J168" s="1"/>
    </row>
    <row r="169" spans="1:11" x14ac:dyDescent="0.25">
      <c r="A169">
        <v>9</v>
      </c>
      <c r="F169">
        <v>9</v>
      </c>
      <c r="G169" s="1" t="s">
        <v>39</v>
      </c>
      <c r="H169" s="4">
        <v>2.752199074074074E-3</v>
      </c>
      <c r="I169" s="1" t="s">
        <v>14</v>
      </c>
    </row>
    <row r="170" spans="1:11" x14ac:dyDescent="0.25">
      <c r="A170">
        <v>10</v>
      </c>
      <c r="F170">
        <v>10</v>
      </c>
    </row>
    <row r="172" spans="1:11" x14ac:dyDescent="0.25">
      <c r="A172" s="5">
        <f>AVERAGE(C173:C182)</f>
        <v>4.778819444444444E-4</v>
      </c>
      <c r="B172" s="3" t="s">
        <v>70</v>
      </c>
      <c r="C172" s="3" t="s">
        <v>31</v>
      </c>
      <c r="D172" s="3" t="s">
        <v>32</v>
      </c>
      <c r="E172" s="3"/>
      <c r="G172" s="3" t="s">
        <v>71</v>
      </c>
      <c r="H172" s="3" t="s">
        <v>31</v>
      </c>
      <c r="I172" s="3" t="s">
        <v>32</v>
      </c>
      <c r="J172" s="3"/>
      <c r="K172" s="5">
        <f>AVERAGE(H173:H182)</f>
        <v>4.1888888888888878E-4</v>
      </c>
    </row>
    <row r="173" spans="1:11" x14ac:dyDescent="0.25">
      <c r="A173">
        <v>1</v>
      </c>
      <c r="B173" s="1" t="s">
        <v>29</v>
      </c>
      <c r="C173" s="4">
        <v>4.2476851851851855E-4</v>
      </c>
      <c r="D173" s="1" t="s">
        <v>118</v>
      </c>
      <c r="E173" s="1">
        <v>10</v>
      </c>
      <c r="F173">
        <v>1</v>
      </c>
      <c r="G173" s="1" t="s">
        <v>23</v>
      </c>
      <c r="H173" s="4">
        <v>3.7442129629629631E-4</v>
      </c>
      <c r="I173" s="1" t="s">
        <v>120</v>
      </c>
      <c r="J173" s="1">
        <v>10</v>
      </c>
    </row>
    <row r="174" spans="1:11" x14ac:dyDescent="0.25">
      <c r="A174">
        <v>2</v>
      </c>
      <c r="B174" s="1" t="s">
        <v>10</v>
      </c>
      <c r="C174" s="4">
        <v>4.3611111111111113E-4</v>
      </c>
      <c r="D174" s="1" t="s">
        <v>121</v>
      </c>
      <c r="E174" s="1">
        <v>9</v>
      </c>
      <c r="F174">
        <v>2</v>
      </c>
      <c r="G174" s="1" t="s">
        <v>36</v>
      </c>
      <c r="H174" s="4">
        <v>3.9247685185185181E-4</v>
      </c>
      <c r="I174" s="1" t="s">
        <v>2</v>
      </c>
      <c r="J174" s="1"/>
    </row>
    <row r="175" spans="1:11" x14ac:dyDescent="0.25">
      <c r="A175">
        <v>3</v>
      </c>
      <c r="B175" s="1" t="s">
        <v>40</v>
      </c>
      <c r="C175" s="4">
        <v>4.6793981481481475E-4</v>
      </c>
      <c r="D175" s="1" t="s">
        <v>119</v>
      </c>
      <c r="E175" s="1">
        <v>8</v>
      </c>
      <c r="F175">
        <v>3</v>
      </c>
      <c r="G175" s="1" t="s">
        <v>15</v>
      </c>
      <c r="H175" s="4">
        <v>3.949074074074074E-4</v>
      </c>
      <c r="I175" s="1" t="s">
        <v>122</v>
      </c>
      <c r="J175" s="1">
        <v>8</v>
      </c>
    </row>
    <row r="176" spans="1:11" x14ac:dyDescent="0.25">
      <c r="A176">
        <v>4</v>
      </c>
      <c r="B176" s="1" t="s">
        <v>20</v>
      </c>
      <c r="C176" s="4">
        <v>4.726851851851852E-4</v>
      </c>
      <c r="D176" s="1" t="s">
        <v>121</v>
      </c>
      <c r="E176" s="1">
        <v>7</v>
      </c>
      <c r="F176">
        <v>4</v>
      </c>
      <c r="G176" s="1" t="s">
        <v>30</v>
      </c>
      <c r="H176" s="4">
        <v>4.0000000000000002E-4</v>
      </c>
      <c r="I176" s="1" t="s">
        <v>118</v>
      </c>
      <c r="J176" s="1">
        <v>7</v>
      </c>
    </row>
    <row r="177" spans="1:11" x14ac:dyDescent="0.25">
      <c r="A177">
        <v>5</v>
      </c>
      <c r="B177" s="1" t="s">
        <v>27</v>
      </c>
      <c r="C177" s="4">
        <v>4.8113425925925922E-4</v>
      </c>
      <c r="D177" s="1" t="s">
        <v>117</v>
      </c>
      <c r="E177" s="1">
        <v>6</v>
      </c>
      <c r="F177">
        <v>5</v>
      </c>
      <c r="G177" s="1" t="s">
        <v>4</v>
      </c>
      <c r="H177" s="4">
        <v>4.0648148148148141E-4</v>
      </c>
      <c r="I177" s="1" t="s">
        <v>35</v>
      </c>
      <c r="J177" s="1"/>
    </row>
    <row r="178" spans="1:11" x14ac:dyDescent="0.25">
      <c r="A178">
        <v>6</v>
      </c>
      <c r="B178" s="1" t="s">
        <v>6</v>
      </c>
      <c r="C178" s="4">
        <v>4.8854166666666675E-4</v>
      </c>
      <c r="D178" s="1" t="s">
        <v>2</v>
      </c>
      <c r="F178">
        <v>6</v>
      </c>
      <c r="G178" s="1" t="s">
        <v>105</v>
      </c>
      <c r="H178" s="4">
        <v>4.2060185185185185E-4</v>
      </c>
      <c r="I178" s="1" t="s">
        <v>123</v>
      </c>
      <c r="J178" s="1">
        <v>5</v>
      </c>
    </row>
    <row r="179" spans="1:11" x14ac:dyDescent="0.25">
      <c r="A179">
        <v>7</v>
      </c>
      <c r="B179" s="1" t="s">
        <v>12</v>
      </c>
      <c r="C179" s="4">
        <v>4.924768518518518E-4</v>
      </c>
      <c r="D179" s="1" t="s">
        <v>11</v>
      </c>
      <c r="F179">
        <v>7</v>
      </c>
      <c r="G179" s="1" t="s">
        <v>39</v>
      </c>
      <c r="H179" s="4">
        <v>4.2430555555555554E-4</v>
      </c>
      <c r="I179" s="1" t="s">
        <v>119</v>
      </c>
      <c r="J179" s="1">
        <v>4</v>
      </c>
    </row>
    <row r="180" spans="1:11" x14ac:dyDescent="0.25">
      <c r="A180">
        <v>8</v>
      </c>
      <c r="B180" s="1" t="s">
        <v>95</v>
      </c>
      <c r="C180" s="4">
        <v>4.9803240740740743E-4</v>
      </c>
      <c r="D180" s="1" t="s">
        <v>94</v>
      </c>
      <c r="F180">
        <v>8</v>
      </c>
      <c r="G180" s="1" t="s">
        <v>5</v>
      </c>
      <c r="H180" s="4">
        <v>4.4016203703703708E-4</v>
      </c>
      <c r="I180" s="1" t="s">
        <v>35</v>
      </c>
      <c r="J180" s="1"/>
    </row>
    <row r="181" spans="1:11" x14ac:dyDescent="0.25">
      <c r="A181">
        <v>9</v>
      </c>
      <c r="B181" s="1" t="s">
        <v>92</v>
      </c>
      <c r="C181" s="4">
        <v>5.0439814814814813E-4</v>
      </c>
      <c r="D181" s="1" t="s">
        <v>117</v>
      </c>
      <c r="E181" s="1">
        <v>2</v>
      </c>
      <c r="F181">
        <v>9</v>
      </c>
      <c r="G181" s="1" t="s">
        <v>47</v>
      </c>
      <c r="H181" s="4">
        <v>4.6319444444444446E-4</v>
      </c>
      <c r="I181" s="1" t="s">
        <v>116</v>
      </c>
      <c r="J181" s="1">
        <v>2</v>
      </c>
    </row>
    <row r="182" spans="1:11" x14ac:dyDescent="0.25">
      <c r="A182">
        <v>10</v>
      </c>
      <c r="B182" s="1" t="s">
        <v>67</v>
      </c>
      <c r="C182" s="4">
        <v>5.1273148148148141E-4</v>
      </c>
      <c r="D182" s="1" t="s">
        <v>118</v>
      </c>
      <c r="E182" s="1">
        <v>1</v>
      </c>
      <c r="F182">
        <v>10</v>
      </c>
      <c r="G182" s="1" t="s">
        <v>74</v>
      </c>
      <c r="H182" s="4">
        <v>4.7233796296296298E-4</v>
      </c>
      <c r="I182" s="1" t="s">
        <v>124</v>
      </c>
      <c r="J182" s="1">
        <v>1</v>
      </c>
    </row>
    <row r="184" spans="1:11" x14ac:dyDescent="0.25">
      <c r="A184" s="5">
        <f>AVERAGE(C185:C194)</f>
        <v>1.2595486111111112E-3</v>
      </c>
      <c r="B184" s="3" t="s">
        <v>75</v>
      </c>
      <c r="C184" s="3" t="s">
        <v>31</v>
      </c>
      <c r="D184" s="3" t="s">
        <v>32</v>
      </c>
      <c r="E184" s="3"/>
      <c r="G184" s="3" t="s">
        <v>76</v>
      </c>
      <c r="H184" s="3" t="s">
        <v>31</v>
      </c>
      <c r="I184" s="3" t="s">
        <v>32</v>
      </c>
      <c r="J184" s="3"/>
      <c r="K184" s="5">
        <f>AVERAGE(H185:H194)</f>
        <v>1.0882109788359789E-3</v>
      </c>
    </row>
    <row r="185" spans="1:11" x14ac:dyDescent="0.25">
      <c r="A185">
        <v>1</v>
      </c>
      <c r="B185" s="1" t="s">
        <v>29</v>
      </c>
      <c r="C185" s="4">
        <v>1.1145833333333333E-3</v>
      </c>
      <c r="D185" s="1" t="s">
        <v>93</v>
      </c>
      <c r="F185">
        <v>1</v>
      </c>
      <c r="G185" s="1" t="s">
        <v>36</v>
      </c>
      <c r="H185" s="4">
        <v>8.7314814814814818E-4</v>
      </c>
      <c r="I185" s="1" t="s">
        <v>2</v>
      </c>
      <c r="J185" s="1"/>
    </row>
    <row r="186" spans="1:11" x14ac:dyDescent="0.25">
      <c r="A186">
        <v>2</v>
      </c>
      <c r="B186" s="1" t="s">
        <v>20</v>
      </c>
      <c r="C186" s="4">
        <v>1.175E-3</v>
      </c>
      <c r="D186" s="1" t="s">
        <v>11</v>
      </c>
      <c r="F186">
        <v>2</v>
      </c>
      <c r="G186" s="1" t="s">
        <v>15</v>
      </c>
      <c r="H186" s="4">
        <v>9.8784722222222221E-4</v>
      </c>
      <c r="I186" s="1" t="s">
        <v>122</v>
      </c>
      <c r="J186" s="1">
        <v>9</v>
      </c>
    </row>
    <row r="187" spans="1:11" x14ac:dyDescent="0.25">
      <c r="A187">
        <v>3</v>
      </c>
      <c r="B187" s="1" t="s">
        <v>28</v>
      </c>
      <c r="C187" s="4">
        <v>1.2917824074074075E-3</v>
      </c>
      <c r="D187" s="1" t="s">
        <v>91</v>
      </c>
      <c r="F187">
        <v>3</v>
      </c>
      <c r="G187" s="1" t="s">
        <v>23</v>
      </c>
      <c r="H187" s="4">
        <v>1.0101851851851854E-3</v>
      </c>
      <c r="I187" s="1" t="s">
        <v>96</v>
      </c>
      <c r="J187" s="1"/>
    </row>
    <row r="188" spans="1:11" x14ac:dyDescent="0.25">
      <c r="A188">
        <v>4</v>
      </c>
      <c r="B188" s="1" t="s">
        <v>92</v>
      </c>
      <c r="C188" s="4">
        <v>1.4568287037037039E-3</v>
      </c>
      <c r="D188" s="1" t="s">
        <v>117</v>
      </c>
      <c r="E188" s="1">
        <v>7</v>
      </c>
      <c r="F188">
        <v>4</v>
      </c>
      <c r="G188" s="1" t="s">
        <v>30</v>
      </c>
      <c r="H188" s="4">
        <v>1.063425925925926E-3</v>
      </c>
      <c r="I188" s="1" t="s">
        <v>118</v>
      </c>
      <c r="J188" s="1">
        <v>7</v>
      </c>
    </row>
    <row r="189" spans="1:11" x14ac:dyDescent="0.25">
      <c r="A189">
        <v>5</v>
      </c>
      <c r="F189">
        <v>5</v>
      </c>
      <c r="G189" s="1" t="s">
        <v>5</v>
      </c>
      <c r="H189" s="4">
        <v>1.0650462962962964E-3</v>
      </c>
      <c r="I189" s="1" t="s">
        <v>35</v>
      </c>
      <c r="J189" s="1"/>
    </row>
    <row r="190" spans="1:11" x14ac:dyDescent="0.25">
      <c r="A190">
        <v>6</v>
      </c>
      <c r="F190">
        <v>6</v>
      </c>
      <c r="G190" s="1" t="s">
        <v>74</v>
      </c>
      <c r="H190" s="4">
        <v>1.2439814814814815E-3</v>
      </c>
      <c r="I190" s="1" t="s">
        <v>124</v>
      </c>
      <c r="J190" s="1">
        <v>5</v>
      </c>
    </row>
    <row r="191" spans="1:11" x14ac:dyDescent="0.25">
      <c r="A191">
        <v>7</v>
      </c>
      <c r="F191">
        <v>7</v>
      </c>
      <c r="G191" s="1" t="s">
        <v>81</v>
      </c>
      <c r="H191" s="4">
        <v>1.3738425925925925E-3</v>
      </c>
      <c r="I191" s="1" t="s">
        <v>91</v>
      </c>
    </row>
    <row r="192" spans="1:11" x14ac:dyDescent="0.25">
      <c r="A192">
        <v>8</v>
      </c>
      <c r="F192">
        <v>8</v>
      </c>
    </row>
    <row r="193" spans="1:11" x14ac:dyDescent="0.25">
      <c r="A193">
        <v>9</v>
      </c>
      <c r="F193">
        <v>9</v>
      </c>
    </row>
    <row r="194" spans="1:11" x14ac:dyDescent="0.25">
      <c r="A194">
        <v>10</v>
      </c>
      <c r="F194">
        <v>10</v>
      </c>
    </row>
    <row r="196" spans="1:11" x14ac:dyDescent="0.25">
      <c r="A196" s="5">
        <f>AVERAGE(C197:C206)</f>
        <v>2.7145254629629629E-3</v>
      </c>
      <c r="B196" s="3" t="s">
        <v>77</v>
      </c>
      <c r="C196" s="3" t="s">
        <v>31</v>
      </c>
      <c r="D196" s="3" t="s">
        <v>32</v>
      </c>
      <c r="E196" s="3"/>
      <c r="G196" s="3" t="s">
        <v>78</v>
      </c>
      <c r="H196" s="3" t="s">
        <v>31</v>
      </c>
      <c r="I196" s="3" t="s">
        <v>32</v>
      </c>
      <c r="J196" s="3"/>
      <c r="K196" s="5">
        <f>AVERAGE(H197:H206)</f>
        <v>2.349884259259259E-3</v>
      </c>
    </row>
    <row r="197" spans="1:11" x14ac:dyDescent="0.25">
      <c r="A197">
        <v>1</v>
      </c>
      <c r="B197" s="1" t="s">
        <v>10</v>
      </c>
      <c r="C197" s="4">
        <v>2.5890046296296295E-3</v>
      </c>
      <c r="D197" s="1" t="s">
        <v>121</v>
      </c>
      <c r="E197" s="1">
        <v>10</v>
      </c>
      <c r="F197">
        <v>1</v>
      </c>
      <c r="G197" s="1" t="s">
        <v>23</v>
      </c>
      <c r="H197" s="4">
        <v>2.2881944444444443E-3</v>
      </c>
      <c r="I197" s="1" t="s">
        <v>120</v>
      </c>
      <c r="J197" s="1">
        <v>10</v>
      </c>
    </row>
    <row r="198" spans="1:11" x14ac:dyDescent="0.25">
      <c r="A198">
        <v>2</v>
      </c>
      <c r="B198" s="1" t="s">
        <v>6</v>
      </c>
      <c r="C198" s="4">
        <v>2.8400462962962967E-3</v>
      </c>
      <c r="D198" s="1" t="s">
        <v>2</v>
      </c>
      <c r="F198">
        <v>2</v>
      </c>
      <c r="G198" s="1" t="s">
        <v>4</v>
      </c>
      <c r="H198" s="4">
        <v>2.4115740740740742E-3</v>
      </c>
      <c r="I198" s="1" t="s">
        <v>35</v>
      </c>
      <c r="J198" s="1"/>
    </row>
    <row r="199" spans="1:11" x14ac:dyDescent="0.25">
      <c r="A199">
        <v>3</v>
      </c>
      <c r="F199">
        <v>3</v>
      </c>
      <c r="H199" s="4"/>
      <c r="I199" s="1"/>
    </row>
    <row r="200" spans="1:11" x14ac:dyDescent="0.25">
      <c r="A200">
        <v>4</v>
      </c>
      <c r="F200">
        <v>4</v>
      </c>
    </row>
    <row r="201" spans="1:11" x14ac:dyDescent="0.25">
      <c r="A201">
        <v>5</v>
      </c>
      <c r="F201">
        <v>5</v>
      </c>
    </row>
    <row r="202" spans="1:11" x14ac:dyDescent="0.25">
      <c r="A202">
        <v>6</v>
      </c>
      <c r="F202">
        <v>6</v>
      </c>
    </row>
    <row r="203" spans="1:11" x14ac:dyDescent="0.25">
      <c r="A203">
        <v>7</v>
      </c>
      <c r="F203">
        <v>7</v>
      </c>
    </row>
    <row r="204" spans="1:11" x14ac:dyDescent="0.25">
      <c r="A204">
        <v>8</v>
      </c>
      <c r="F204">
        <v>8</v>
      </c>
    </row>
    <row r="205" spans="1:11" x14ac:dyDescent="0.25">
      <c r="A205">
        <v>9</v>
      </c>
      <c r="F205">
        <v>9</v>
      </c>
    </row>
    <row r="206" spans="1:11" x14ac:dyDescent="0.25">
      <c r="A206">
        <v>10</v>
      </c>
      <c r="F206">
        <v>10</v>
      </c>
    </row>
    <row r="208" spans="1:11" x14ac:dyDescent="0.25">
      <c r="A208" s="5">
        <f>AVERAGE(C209:C218)</f>
        <v>1.209236111111111E-3</v>
      </c>
      <c r="B208" s="3" t="s">
        <v>79</v>
      </c>
      <c r="C208" s="3" t="s">
        <v>31</v>
      </c>
      <c r="D208" s="3" t="s">
        <v>32</v>
      </c>
      <c r="E208" s="3"/>
      <c r="G208" s="3" t="s">
        <v>80</v>
      </c>
      <c r="H208" s="3" t="s">
        <v>31</v>
      </c>
      <c r="I208" s="3" t="s">
        <v>32</v>
      </c>
      <c r="J208" s="3"/>
      <c r="K208" s="5">
        <f>AVERAGE(H209:H218)</f>
        <v>1.1103356481481481E-3</v>
      </c>
    </row>
    <row r="209" spans="1:11" x14ac:dyDescent="0.25">
      <c r="A209">
        <v>1</v>
      </c>
      <c r="B209" s="1" t="s">
        <v>29</v>
      </c>
      <c r="C209" s="4">
        <v>1.0366898148148149E-3</v>
      </c>
      <c r="D209" s="1" t="s">
        <v>93</v>
      </c>
      <c r="F209">
        <v>1</v>
      </c>
      <c r="G209" s="1" t="s">
        <v>30</v>
      </c>
      <c r="H209" s="4">
        <v>9.4351851851851856E-4</v>
      </c>
      <c r="I209" s="1" t="s">
        <v>118</v>
      </c>
      <c r="J209" s="1">
        <v>10</v>
      </c>
    </row>
    <row r="210" spans="1:11" x14ac:dyDescent="0.25">
      <c r="A210">
        <v>2</v>
      </c>
      <c r="B210" s="1" t="s">
        <v>27</v>
      </c>
      <c r="C210" s="4">
        <v>1.0956018518518517E-3</v>
      </c>
      <c r="D210" s="1" t="s">
        <v>117</v>
      </c>
      <c r="E210" s="1">
        <v>9</v>
      </c>
      <c r="F210">
        <v>2</v>
      </c>
      <c r="G210" s="1" t="s">
        <v>36</v>
      </c>
      <c r="H210" s="4">
        <v>9.4583333333333336E-4</v>
      </c>
      <c r="I210" s="1" t="s">
        <v>2</v>
      </c>
      <c r="J210" s="1"/>
    </row>
    <row r="211" spans="1:11" x14ac:dyDescent="0.25">
      <c r="A211">
        <v>3</v>
      </c>
      <c r="B211" s="1" t="s">
        <v>28</v>
      </c>
      <c r="C211" s="4">
        <v>1.1710648148148147E-3</v>
      </c>
      <c r="D211" s="1" t="s">
        <v>91</v>
      </c>
      <c r="F211">
        <v>3</v>
      </c>
      <c r="G211" s="1" t="s">
        <v>74</v>
      </c>
      <c r="H211" s="4">
        <v>9.8645833333333333E-4</v>
      </c>
      <c r="I211" s="1" t="s">
        <v>124</v>
      </c>
      <c r="J211" s="1">
        <v>8</v>
      </c>
    </row>
    <row r="212" spans="1:11" x14ac:dyDescent="0.25">
      <c r="A212">
        <v>4</v>
      </c>
      <c r="B212" s="1" t="s">
        <v>40</v>
      </c>
      <c r="C212" s="4">
        <v>1.1864583333333332E-3</v>
      </c>
      <c r="D212" s="1" t="s">
        <v>14</v>
      </c>
      <c r="F212">
        <v>4</v>
      </c>
      <c r="G212" s="1" t="s">
        <v>39</v>
      </c>
      <c r="H212" s="4">
        <v>1.0479166666666666E-3</v>
      </c>
      <c r="I212" s="1" t="s">
        <v>94</v>
      </c>
      <c r="J212" s="1"/>
    </row>
    <row r="213" spans="1:11" x14ac:dyDescent="0.25">
      <c r="A213">
        <v>5</v>
      </c>
      <c r="B213" s="1" t="s">
        <v>24</v>
      </c>
      <c r="C213" s="4">
        <v>1.1887731481481482E-3</v>
      </c>
      <c r="D213" s="1" t="s">
        <v>14</v>
      </c>
      <c r="F213">
        <v>5</v>
      </c>
      <c r="G213" s="1" t="s">
        <v>23</v>
      </c>
      <c r="H213" s="4">
        <v>1.0858796296296296E-3</v>
      </c>
      <c r="I213" s="1" t="s">
        <v>22</v>
      </c>
      <c r="J213" s="1"/>
    </row>
    <row r="214" spans="1:11" x14ac:dyDescent="0.25">
      <c r="A214">
        <v>6</v>
      </c>
      <c r="B214" s="1" t="s">
        <v>92</v>
      </c>
      <c r="C214" s="4">
        <v>1.2422453703703703E-3</v>
      </c>
      <c r="D214" s="1" t="s">
        <v>91</v>
      </c>
      <c r="F214">
        <v>6</v>
      </c>
      <c r="G214" s="1" t="s">
        <v>81</v>
      </c>
      <c r="H214" s="4">
        <v>1.1464120370370371E-3</v>
      </c>
      <c r="I214" s="1" t="s">
        <v>91</v>
      </c>
      <c r="J214" s="1"/>
    </row>
    <row r="215" spans="1:11" x14ac:dyDescent="0.25">
      <c r="A215">
        <v>7</v>
      </c>
      <c r="B215" s="1" t="s">
        <v>37</v>
      </c>
      <c r="C215" s="4">
        <v>1.2471064814814816E-3</v>
      </c>
      <c r="D215" s="1" t="s">
        <v>22</v>
      </c>
      <c r="F215">
        <v>7</v>
      </c>
      <c r="G215" s="1" t="s">
        <v>101</v>
      </c>
      <c r="H215" s="4">
        <v>1.1899305555555556E-3</v>
      </c>
      <c r="I215" s="1" t="s">
        <v>118</v>
      </c>
      <c r="J215" s="1">
        <v>4</v>
      </c>
    </row>
    <row r="216" spans="1:11" x14ac:dyDescent="0.25">
      <c r="A216">
        <v>8</v>
      </c>
      <c r="B216" s="1" t="s">
        <v>41</v>
      </c>
      <c r="C216" s="4">
        <v>1.3015046296296297E-3</v>
      </c>
      <c r="D216" s="1" t="s">
        <v>14</v>
      </c>
      <c r="F216">
        <v>8</v>
      </c>
      <c r="G216" s="1" t="s">
        <v>100</v>
      </c>
      <c r="H216" s="4">
        <v>1.1902777777777777E-3</v>
      </c>
      <c r="I216" s="1" t="s">
        <v>91</v>
      </c>
      <c r="J216" s="1"/>
    </row>
    <row r="217" spans="1:11" x14ac:dyDescent="0.25">
      <c r="A217">
        <v>9</v>
      </c>
      <c r="B217" s="1" t="s">
        <v>21</v>
      </c>
      <c r="C217" s="4">
        <v>1.3055555555555555E-3</v>
      </c>
      <c r="D217" s="1" t="s">
        <v>22</v>
      </c>
      <c r="F217">
        <v>9</v>
      </c>
      <c r="G217" s="1" t="s">
        <v>13</v>
      </c>
      <c r="H217" s="4">
        <v>1.2104166666666667E-3</v>
      </c>
      <c r="I217" s="1" t="s">
        <v>14</v>
      </c>
      <c r="J217" s="1"/>
    </row>
    <row r="218" spans="1:11" x14ac:dyDescent="0.25">
      <c r="A218">
        <v>10</v>
      </c>
      <c r="B218" s="1" t="s">
        <v>102</v>
      </c>
      <c r="C218" s="4">
        <v>1.3173611111111112E-3</v>
      </c>
      <c r="D218" s="1" t="s">
        <v>91</v>
      </c>
      <c r="F218">
        <v>10</v>
      </c>
      <c r="G218" s="1" t="s">
        <v>82</v>
      </c>
      <c r="H218" s="4">
        <v>1.356712962962963E-3</v>
      </c>
      <c r="I218" s="1" t="s">
        <v>26</v>
      </c>
      <c r="J218" s="1"/>
    </row>
    <row r="220" spans="1:11" x14ac:dyDescent="0.25">
      <c r="A220" s="5">
        <f>AVERAGE(C221:C230)</f>
        <v>2.3760763888888885E-3</v>
      </c>
      <c r="B220" s="3" t="s">
        <v>83</v>
      </c>
      <c r="C220" s="3" t="s">
        <v>31</v>
      </c>
      <c r="D220" s="3" t="s">
        <v>32</v>
      </c>
      <c r="E220" s="3"/>
      <c r="G220" s="3" t="s">
        <v>84</v>
      </c>
      <c r="H220" s="3" t="s">
        <v>31</v>
      </c>
      <c r="I220" s="3" t="s">
        <v>32</v>
      </c>
      <c r="J220" s="3"/>
      <c r="K220" s="5">
        <f>AVERAGE(H221:H230)</f>
        <v>2.1485082304526751E-3</v>
      </c>
    </row>
    <row r="221" spans="1:11" x14ac:dyDescent="0.25">
      <c r="A221">
        <v>1</v>
      </c>
      <c r="B221" s="1" t="s">
        <v>40</v>
      </c>
      <c r="C221" s="4">
        <v>2.1432870370370369E-3</v>
      </c>
      <c r="D221" s="1" t="s">
        <v>119</v>
      </c>
      <c r="E221" s="1">
        <v>10</v>
      </c>
      <c r="F221">
        <v>1</v>
      </c>
      <c r="G221" s="1" t="s">
        <v>23</v>
      </c>
      <c r="H221" s="4">
        <v>1.9153935185185185E-3</v>
      </c>
      <c r="I221" s="1" t="s">
        <v>120</v>
      </c>
      <c r="J221" s="1">
        <v>10</v>
      </c>
    </row>
    <row r="222" spans="1:11" x14ac:dyDescent="0.25">
      <c r="A222">
        <v>2</v>
      </c>
      <c r="B222" s="1" t="s">
        <v>29</v>
      </c>
      <c r="C222" s="4">
        <v>2.1740740740740739E-3</v>
      </c>
      <c r="D222" s="1" t="s">
        <v>118</v>
      </c>
      <c r="E222" s="1">
        <v>9</v>
      </c>
      <c r="F222">
        <v>2</v>
      </c>
      <c r="G222" s="1" t="s">
        <v>15</v>
      </c>
      <c r="H222" s="4">
        <v>1.9232638888888886E-3</v>
      </c>
      <c r="I222" s="1" t="s">
        <v>122</v>
      </c>
      <c r="J222" s="1">
        <v>9</v>
      </c>
    </row>
    <row r="223" spans="1:11" x14ac:dyDescent="0.25">
      <c r="A223">
        <v>3</v>
      </c>
      <c r="B223" s="1" t="s">
        <v>12</v>
      </c>
      <c r="C223" s="4">
        <v>2.178703703703704E-3</v>
      </c>
      <c r="D223" s="1" t="s">
        <v>11</v>
      </c>
      <c r="F223">
        <v>3</v>
      </c>
      <c r="G223" s="1" t="s">
        <v>30</v>
      </c>
      <c r="H223" s="4">
        <v>2.0472222222222224E-3</v>
      </c>
      <c r="I223" s="1" t="s">
        <v>118</v>
      </c>
      <c r="J223" s="1">
        <v>8</v>
      </c>
    </row>
    <row r="224" spans="1:11" x14ac:dyDescent="0.25">
      <c r="A224">
        <v>4</v>
      </c>
      <c r="B224" s="1" t="s">
        <v>10</v>
      </c>
      <c r="C224" s="4">
        <v>2.2464120370370372E-3</v>
      </c>
      <c r="D224" s="1" t="s">
        <v>121</v>
      </c>
      <c r="E224" s="1">
        <v>7</v>
      </c>
      <c r="F224">
        <v>4</v>
      </c>
      <c r="G224" s="1" t="s">
        <v>39</v>
      </c>
      <c r="H224" s="4">
        <v>2.0862268518518521E-3</v>
      </c>
      <c r="I224" s="1" t="s">
        <v>94</v>
      </c>
      <c r="J224" s="1"/>
    </row>
    <row r="225" spans="1:11" x14ac:dyDescent="0.25">
      <c r="A225">
        <v>5</v>
      </c>
      <c r="B225" s="1" t="s">
        <v>28</v>
      </c>
      <c r="C225" s="4">
        <v>2.2973379629629633E-3</v>
      </c>
      <c r="D225" s="1" t="s">
        <v>117</v>
      </c>
      <c r="E225" s="1">
        <v>6</v>
      </c>
      <c r="F225">
        <v>5</v>
      </c>
      <c r="G225" s="1" t="s">
        <v>74</v>
      </c>
      <c r="H225" s="4">
        <v>2.1832175925925925E-3</v>
      </c>
      <c r="I225" s="1" t="s">
        <v>124</v>
      </c>
      <c r="J225" s="1">
        <v>6</v>
      </c>
    </row>
    <row r="226" spans="1:11" x14ac:dyDescent="0.25">
      <c r="A226">
        <v>6</v>
      </c>
      <c r="B226" s="1" t="s">
        <v>27</v>
      </c>
      <c r="C226" s="4">
        <v>2.3940972222222219E-3</v>
      </c>
      <c r="D226" s="1" t="s">
        <v>117</v>
      </c>
      <c r="E226" s="1">
        <v>5</v>
      </c>
      <c r="F226">
        <v>6</v>
      </c>
      <c r="G226" s="1" t="s">
        <v>5</v>
      </c>
      <c r="H226" s="4">
        <v>2.1900462962962963E-3</v>
      </c>
      <c r="I226" s="1" t="s">
        <v>35</v>
      </c>
      <c r="J226" s="1"/>
    </row>
    <row r="227" spans="1:11" x14ac:dyDescent="0.25">
      <c r="A227">
        <v>7</v>
      </c>
      <c r="B227" s="1" t="s">
        <v>67</v>
      </c>
      <c r="C227" s="4">
        <v>2.429976851851852E-3</v>
      </c>
      <c r="D227" s="1" t="s">
        <v>118</v>
      </c>
      <c r="E227" s="1">
        <v>4</v>
      </c>
      <c r="F227">
        <v>7</v>
      </c>
      <c r="G227" s="1" t="s">
        <v>47</v>
      </c>
      <c r="H227" s="4">
        <v>2.2356481481481481E-3</v>
      </c>
      <c r="I227" s="1" t="s">
        <v>97</v>
      </c>
      <c r="J227" s="1"/>
    </row>
    <row r="228" spans="1:11" x14ac:dyDescent="0.25">
      <c r="A228">
        <v>8</v>
      </c>
      <c r="B228" s="1" t="s">
        <v>25</v>
      </c>
      <c r="C228" s="4">
        <v>2.5584490740740741E-3</v>
      </c>
      <c r="D228" s="1" t="s">
        <v>118</v>
      </c>
      <c r="E228" s="1">
        <v>3</v>
      </c>
      <c r="F228">
        <v>8</v>
      </c>
      <c r="G228" s="1" t="s">
        <v>100</v>
      </c>
      <c r="H228" s="4">
        <v>2.3234953703703703E-3</v>
      </c>
      <c r="I228" s="1" t="s">
        <v>117</v>
      </c>
      <c r="J228" s="1">
        <v>3</v>
      </c>
    </row>
    <row r="229" spans="1:11" x14ac:dyDescent="0.25">
      <c r="A229">
        <v>9</v>
      </c>
      <c r="B229" s="1" t="s">
        <v>92</v>
      </c>
      <c r="C229" s="4">
        <v>2.5688657407407409E-3</v>
      </c>
      <c r="D229" s="1" t="s">
        <v>117</v>
      </c>
      <c r="E229" s="1">
        <v>2</v>
      </c>
      <c r="F229">
        <v>9</v>
      </c>
      <c r="G229" s="1" t="s">
        <v>72</v>
      </c>
      <c r="H229" s="4">
        <v>2.4320601851851851E-3</v>
      </c>
      <c r="I229" s="1" t="s">
        <v>93</v>
      </c>
      <c r="J229" s="1"/>
    </row>
    <row r="230" spans="1:11" x14ac:dyDescent="0.25">
      <c r="A230">
        <v>10</v>
      </c>
      <c r="B230" s="1" t="s">
        <v>65</v>
      </c>
      <c r="C230" s="4">
        <v>2.7695601851851852E-3</v>
      </c>
      <c r="D230" s="1" t="s">
        <v>117</v>
      </c>
      <c r="E230" s="1">
        <v>1</v>
      </c>
      <c r="F230">
        <v>10</v>
      </c>
      <c r="J230" s="1"/>
    </row>
    <row r="232" spans="1:11" x14ac:dyDescent="0.25">
      <c r="A232" s="5">
        <f>AVERAGE(C233:C242)</f>
        <v>5.4874669312169316E-3</v>
      </c>
      <c r="B232" s="3" t="s">
        <v>85</v>
      </c>
      <c r="C232" s="3" t="s">
        <v>31</v>
      </c>
      <c r="D232" s="3" t="s">
        <v>32</v>
      </c>
      <c r="E232" s="3"/>
      <c r="G232" s="3" t="s">
        <v>86</v>
      </c>
      <c r="H232" s="3" t="s">
        <v>31</v>
      </c>
      <c r="I232" s="3" t="s">
        <v>32</v>
      </c>
      <c r="J232" s="3"/>
      <c r="K232" s="5">
        <f>AVERAGE(H233:H242)</f>
        <v>4.5291666666666657E-3</v>
      </c>
    </row>
    <row r="233" spans="1:11" x14ac:dyDescent="0.25">
      <c r="A233">
        <v>1</v>
      </c>
      <c r="B233" s="1" t="s">
        <v>40</v>
      </c>
      <c r="C233" s="4">
        <v>4.8982638888888886E-3</v>
      </c>
      <c r="D233" s="1" t="s">
        <v>94</v>
      </c>
      <c r="F233">
        <v>1</v>
      </c>
      <c r="G233" s="1" t="s">
        <v>30</v>
      </c>
      <c r="H233" s="4">
        <v>4.3445601851851857E-3</v>
      </c>
      <c r="I233" s="1" t="s">
        <v>118</v>
      </c>
      <c r="J233" s="1">
        <v>10</v>
      </c>
    </row>
    <row r="234" spans="1:11" x14ac:dyDescent="0.25">
      <c r="A234">
        <v>2</v>
      </c>
      <c r="B234" s="1" t="s">
        <v>67</v>
      </c>
      <c r="C234" s="4">
        <v>5.2600694444444448E-3</v>
      </c>
      <c r="D234" s="1" t="s">
        <v>118</v>
      </c>
      <c r="E234" s="1">
        <v>9</v>
      </c>
      <c r="F234">
        <v>2</v>
      </c>
      <c r="G234" s="1" t="s">
        <v>87</v>
      </c>
      <c r="H234" s="4">
        <v>4.41574074074074E-3</v>
      </c>
      <c r="I234" s="1" t="s">
        <v>2</v>
      </c>
      <c r="J234" s="1"/>
    </row>
    <row r="235" spans="1:11" x14ac:dyDescent="0.25">
      <c r="A235">
        <v>3</v>
      </c>
      <c r="B235" s="1" t="s">
        <v>25</v>
      </c>
      <c r="C235" s="4">
        <v>5.3166666666666666E-3</v>
      </c>
      <c r="D235" s="1" t="s">
        <v>118</v>
      </c>
      <c r="E235" s="1">
        <v>8</v>
      </c>
      <c r="F235">
        <v>3</v>
      </c>
      <c r="G235" s="1" t="s">
        <v>23</v>
      </c>
      <c r="H235" s="4">
        <v>4.4701388888888889E-3</v>
      </c>
      <c r="I235" s="1" t="s">
        <v>96</v>
      </c>
      <c r="J235" s="1"/>
    </row>
    <row r="236" spans="1:11" x14ac:dyDescent="0.25">
      <c r="A236">
        <v>4</v>
      </c>
      <c r="B236" s="1" t="s">
        <v>73</v>
      </c>
      <c r="C236" s="4">
        <v>5.4834490740740746E-3</v>
      </c>
      <c r="D236" s="1" t="s">
        <v>118</v>
      </c>
      <c r="E236" s="1">
        <v>7</v>
      </c>
      <c r="F236">
        <v>4</v>
      </c>
      <c r="G236" s="1" t="s">
        <v>39</v>
      </c>
      <c r="H236" s="4">
        <v>4.5850694444444446E-3</v>
      </c>
      <c r="I236" s="1" t="s">
        <v>94</v>
      </c>
    </row>
    <row r="237" spans="1:11" x14ac:dyDescent="0.25">
      <c r="A237">
        <v>5</v>
      </c>
      <c r="B237" s="1" t="s">
        <v>104</v>
      </c>
      <c r="C237" s="4">
        <v>5.5262731481481482E-3</v>
      </c>
      <c r="D237" s="1" t="s">
        <v>118</v>
      </c>
      <c r="E237" s="1">
        <v>6</v>
      </c>
      <c r="F237">
        <v>5</v>
      </c>
      <c r="G237" s="1" t="s">
        <v>72</v>
      </c>
      <c r="H237" s="4">
        <v>4.8303240740740746E-3</v>
      </c>
      <c r="I237" s="1" t="s">
        <v>118</v>
      </c>
      <c r="J237" s="1">
        <v>6</v>
      </c>
    </row>
    <row r="238" spans="1:11" x14ac:dyDescent="0.25">
      <c r="A238">
        <v>6</v>
      </c>
      <c r="B238" s="1" t="s">
        <v>7</v>
      </c>
      <c r="C238" s="4">
        <v>5.5609953703703715E-3</v>
      </c>
      <c r="D238" s="1" t="s">
        <v>2</v>
      </c>
      <c r="F238">
        <v>6</v>
      </c>
    </row>
    <row r="239" spans="1:11" x14ac:dyDescent="0.25">
      <c r="A239">
        <v>7</v>
      </c>
      <c r="B239" s="1" t="s">
        <v>65</v>
      </c>
      <c r="C239" s="4">
        <v>6.3665509259259257E-3</v>
      </c>
      <c r="D239" s="1" t="s">
        <v>118</v>
      </c>
      <c r="E239" s="1">
        <v>4</v>
      </c>
      <c r="F239">
        <v>7</v>
      </c>
    </row>
    <row r="240" spans="1:11" x14ac:dyDescent="0.25">
      <c r="A240">
        <v>8</v>
      </c>
      <c r="F240">
        <v>8</v>
      </c>
    </row>
    <row r="241" spans="1:6" x14ac:dyDescent="0.25">
      <c r="A241">
        <v>9</v>
      </c>
      <c r="F241">
        <v>9</v>
      </c>
    </row>
    <row r="242" spans="1:6" x14ac:dyDescent="0.25">
      <c r="A242">
        <v>10</v>
      </c>
      <c r="F242">
        <v>10</v>
      </c>
    </row>
  </sheetData>
  <pageMargins left="0.70866141732283472" right="0.70866141732283472" top="0.74803149606299213" bottom="0.74803149606299213" header="0.31496062992125984" footer="0.31496062992125984"/>
  <pageSetup paperSize="9" scale="57" fitToHeight="3" orientation="portrait" r:id="rId1"/>
  <rowBreaks count="2" manualBreakCount="2">
    <brk id="87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view="pageBreakPreview" topLeftCell="A141" zoomScale="60" zoomScaleNormal="100" workbookViewId="0">
      <selection activeCell="S174" sqref="S174"/>
    </sheetView>
  </sheetViews>
  <sheetFormatPr baseColWidth="10" defaultRowHeight="15" x14ac:dyDescent="0.25"/>
  <cols>
    <col min="1" max="1" width="11.42578125" customWidth="1"/>
    <col min="2" max="2" width="23" style="1" customWidth="1"/>
    <col min="3" max="3" width="11.42578125" style="1" customWidth="1"/>
    <col min="4" max="4" width="14" style="1" customWidth="1"/>
    <col min="5" max="5" width="8.140625" style="1" customWidth="1"/>
    <col min="6" max="6" width="6.140625" customWidth="1"/>
    <col min="7" max="7" width="23" style="1" customWidth="1"/>
    <col min="8" max="8" width="11.42578125" style="1"/>
    <col min="9" max="10" width="14" customWidth="1"/>
    <col min="12" max="12" width="4.85546875" customWidth="1"/>
    <col min="13" max="13" width="5.85546875" customWidth="1"/>
    <col min="14" max="14" width="3" customWidth="1"/>
  </cols>
  <sheetData>
    <row r="1" spans="2:10" hidden="1" x14ac:dyDescent="0.25">
      <c r="B1" s="1" t="s">
        <v>89</v>
      </c>
      <c r="C1" s="1" t="s">
        <v>88</v>
      </c>
      <c r="D1" s="1" t="s">
        <v>127</v>
      </c>
      <c r="G1" s="1" t="s">
        <v>89</v>
      </c>
      <c r="H1" s="1" t="s">
        <v>88</v>
      </c>
      <c r="I1" s="1" t="s">
        <v>127</v>
      </c>
      <c r="J1" s="1"/>
    </row>
    <row r="2" spans="2:10" hidden="1" x14ac:dyDescent="0.25">
      <c r="B2" s="3" t="s">
        <v>0</v>
      </c>
      <c r="C2" s="1">
        <v>100</v>
      </c>
      <c r="D2" s="4">
        <f>A28</f>
        <v>3.7480324074074076E-4</v>
      </c>
      <c r="E2" s="2"/>
      <c r="G2" s="3" t="s">
        <v>1</v>
      </c>
      <c r="H2" s="1">
        <v>100</v>
      </c>
      <c r="I2" s="4">
        <f>K28</f>
        <v>3.3050925925925929E-4</v>
      </c>
      <c r="J2" s="2"/>
    </row>
    <row r="3" spans="2:10" hidden="1" x14ac:dyDescent="0.25">
      <c r="B3" s="3" t="s">
        <v>55</v>
      </c>
      <c r="C3" s="1">
        <v>100</v>
      </c>
      <c r="D3" s="4">
        <f>A100</f>
        <v>4.6586805555555558E-4</v>
      </c>
      <c r="E3" s="2"/>
      <c r="G3" s="3" t="s">
        <v>56</v>
      </c>
      <c r="H3" s="1">
        <v>100</v>
      </c>
      <c r="I3" s="4">
        <f>K100</f>
        <v>4.3854166666666667E-4</v>
      </c>
      <c r="J3" s="2"/>
    </row>
    <row r="4" spans="2:10" hidden="1" x14ac:dyDescent="0.25">
      <c r="B4" s="3" t="s">
        <v>61</v>
      </c>
      <c r="C4" s="1">
        <v>100</v>
      </c>
      <c r="D4" s="4">
        <f>A136</f>
        <v>5.2075231481481482E-4</v>
      </c>
      <c r="E4" s="2"/>
      <c r="G4" s="3" t="s">
        <v>62</v>
      </c>
      <c r="H4" s="1">
        <v>100</v>
      </c>
      <c r="I4" s="4">
        <f>K136</f>
        <v>4.4325231481481489E-4</v>
      </c>
      <c r="J4" s="2"/>
    </row>
    <row r="5" spans="2:10" hidden="1" x14ac:dyDescent="0.25">
      <c r="B5" s="3" t="s">
        <v>70</v>
      </c>
      <c r="C5" s="1">
        <v>100</v>
      </c>
      <c r="D5" s="4">
        <f>A172</f>
        <v>4.5607638888888884E-4</v>
      </c>
      <c r="E5" s="2"/>
      <c r="G5" s="3" t="s">
        <v>71</v>
      </c>
      <c r="H5" s="1">
        <v>100</v>
      </c>
      <c r="I5" s="4">
        <f>K172</f>
        <v>3.7635416666666666E-4</v>
      </c>
      <c r="J5" s="2"/>
    </row>
    <row r="6" spans="2:10" hidden="1" x14ac:dyDescent="0.25">
      <c r="B6" s="3" t="s">
        <v>33</v>
      </c>
      <c r="C6" s="1">
        <v>100</v>
      </c>
      <c r="D6" s="4">
        <f>A40</f>
        <v>8.6001157407407402E-4</v>
      </c>
      <c r="E6" s="2"/>
      <c r="G6" s="3" t="s">
        <v>34</v>
      </c>
      <c r="H6" s="1">
        <v>100</v>
      </c>
      <c r="I6" s="4">
        <f>K40</f>
        <v>7.5638888888888902E-4</v>
      </c>
      <c r="J6" s="2"/>
    </row>
    <row r="7" spans="2:10" hidden="1" x14ac:dyDescent="0.25">
      <c r="B7" s="3" t="s">
        <v>57</v>
      </c>
      <c r="C7" s="20">
        <v>100</v>
      </c>
      <c r="D7" s="19">
        <f>A112</f>
        <v>1.1076388888888891E-3</v>
      </c>
      <c r="E7" s="6"/>
      <c r="G7" s="3" t="s">
        <v>58</v>
      </c>
      <c r="H7" s="1">
        <v>100</v>
      </c>
      <c r="I7" s="4">
        <f>K112</f>
        <v>9.5928240740740728E-4</v>
      </c>
      <c r="J7" s="2"/>
    </row>
    <row r="8" spans="2:10" hidden="1" x14ac:dyDescent="0.25">
      <c r="B8" s="3" t="s">
        <v>63</v>
      </c>
      <c r="C8" s="20">
        <v>100</v>
      </c>
      <c r="D8" s="19">
        <f>A148</f>
        <v>1.1264583333333335E-3</v>
      </c>
      <c r="E8" s="2"/>
      <c r="G8" s="3" t="s">
        <v>64</v>
      </c>
      <c r="H8" s="1">
        <v>100</v>
      </c>
      <c r="I8" s="4">
        <f>K148</f>
        <v>1.0118402777777777E-3</v>
      </c>
      <c r="J8" s="2"/>
    </row>
    <row r="9" spans="2:10" hidden="1" x14ac:dyDescent="0.25">
      <c r="B9" s="3" t="s">
        <v>75</v>
      </c>
      <c r="C9" s="16">
        <v>60</v>
      </c>
      <c r="D9" s="18">
        <f>A184</f>
        <v>1.1399074074074074E-3</v>
      </c>
      <c r="E9" s="6"/>
      <c r="G9" s="3" t="s">
        <v>76</v>
      </c>
      <c r="H9" s="16">
        <v>80</v>
      </c>
      <c r="I9" s="18">
        <f>K184</f>
        <v>1.0025694444444444E-3</v>
      </c>
      <c r="J9" s="6"/>
    </row>
    <row r="10" spans="2:10" hidden="1" x14ac:dyDescent="0.25">
      <c r="B10" s="3" t="s">
        <v>79</v>
      </c>
      <c r="C10" s="1">
        <v>100</v>
      </c>
      <c r="D10" s="19">
        <f>A208</f>
        <v>1.1918518518518519E-3</v>
      </c>
      <c r="E10" s="2"/>
      <c r="G10" s="3" t="s">
        <v>80</v>
      </c>
      <c r="H10" s="1">
        <v>100</v>
      </c>
      <c r="I10" s="19">
        <f>K208</f>
        <v>1.0688078703703704E-3</v>
      </c>
      <c r="J10" s="7"/>
    </row>
    <row r="11" spans="2:10" hidden="1" x14ac:dyDescent="0.25">
      <c r="B11" s="3" t="s">
        <v>43</v>
      </c>
      <c r="C11" s="20">
        <v>100</v>
      </c>
      <c r="D11" s="19">
        <f>A52</f>
        <v>2.0800347222222223E-3</v>
      </c>
      <c r="E11" s="6"/>
      <c r="G11" s="3" t="s">
        <v>44</v>
      </c>
      <c r="H11" s="1">
        <v>100</v>
      </c>
      <c r="I11" s="4">
        <f>K52</f>
        <v>1.7849999999999997E-3</v>
      </c>
      <c r="J11" s="2"/>
    </row>
    <row r="12" spans="2:10" hidden="1" x14ac:dyDescent="0.25">
      <c r="B12" s="3" t="s">
        <v>59</v>
      </c>
      <c r="C12" s="20">
        <v>30</v>
      </c>
      <c r="D12" s="19">
        <f>A124</f>
        <v>2.5562371399176958E-3</v>
      </c>
      <c r="E12" s="6"/>
      <c r="G12" s="3" t="s">
        <v>60</v>
      </c>
      <c r="H12" s="16">
        <v>30</v>
      </c>
      <c r="I12" s="18">
        <f>K124</f>
        <v>2.3910879629629633E-3</v>
      </c>
      <c r="J12" s="6"/>
    </row>
    <row r="13" spans="2:10" hidden="1" x14ac:dyDescent="0.25">
      <c r="B13" s="3" t="s">
        <v>68</v>
      </c>
      <c r="C13" s="16">
        <v>70</v>
      </c>
      <c r="D13" s="18">
        <f>A160</f>
        <v>2.5573032407407411E-3</v>
      </c>
      <c r="E13" s="6"/>
      <c r="G13" s="3" t="s">
        <v>69</v>
      </c>
      <c r="H13" s="20">
        <v>100</v>
      </c>
      <c r="I13" s="19">
        <f>K160</f>
        <v>2.3974537037037042E-3</v>
      </c>
      <c r="J13" s="2"/>
    </row>
    <row r="14" spans="2:10" hidden="1" x14ac:dyDescent="0.25">
      <c r="B14" s="3" t="s">
        <v>77</v>
      </c>
      <c r="C14" s="16">
        <v>50</v>
      </c>
      <c r="D14" s="18">
        <f>A196</f>
        <v>2.8197193287037036E-3</v>
      </c>
      <c r="E14" s="6"/>
      <c r="G14" s="3" t="s">
        <v>78</v>
      </c>
      <c r="H14" s="16">
        <v>60</v>
      </c>
      <c r="I14" s="18">
        <f>K196</f>
        <v>2.6364914021164026E-3</v>
      </c>
      <c r="J14" s="6"/>
    </row>
    <row r="15" spans="2:10" hidden="1" x14ac:dyDescent="0.25">
      <c r="B15" s="3" t="s">
        <v>83</v>
      </c>
      <c r="C15" s="1">
        <v>100</v>
      </c>
      <c r="D15" s="19">
        <f>A220</f>
        <v>2.2609375000000004E-3</v>
      </c>
      <c r="E15" s="2"/>
      <c r="G15" s="3" t="s">
        <v>84</v>
      </c>
      <c r="H15" s="20">
        <v>100</v>
      </c>
      <c r="I15" s="19">
        <f>K220</f>
        <v>1.9976388888888895E-3</v>
      </c>
      <c r="J15" s="6"/>
    </row>
    <row r="16" spans="2:10" hidden="1" x14ac:dyDescent="0.25">
      <c r="B16" s="3" t="s">
        <v>49</v>
      </c>
      <c r="C16" s="20">
        <v>100</v>
      </c>
      <c r="D16" s="19">
        <f>A64</f>
        <v>4.5321296296296299E-3</v>
      </c>
      <c r="E16" s="6"/>
      <c r="G16" s="3" t="s">
        <v>50</v>
      </c>
      <c r="H16" s="1">
        <v>100</v>
      </c>
      <c r="I16" s="19">
        <f>K64</f>
        <v>3.9302430555555549E-3</v>
      </c>
      <c r="J16" s="2"/>
    </row>
    <row r="17" spans="1:11" hidden="1" x14ac:dyDescent="0.25">
      <c r="B17" s="3" t="s">
        <v>85</v>
      </c>
      <c r="C17" s="16">
        <v>70</v>
      </c>
      <c r="D17" s="18">
        <f>A232</f>
        <v>5.2878587962962966E-3</v>
      </c>
      <c r="E17" s="6"/>
      <c r="G17" s="3" t="s">
        <v>86</v>
      </c>
      <c r="H17" s="16">
        <v>50</v>
      </c>
      <c r="I17" s="18">
        <f>K232</f>
        <v>4.7091563786008234E-3</v>
      </c>
      <c r="J17" s="6"/>
    </row>
    <row r="18" spans="1:11" hidden="1" x14ac:dyDescent="0.25">
      <c r="B18" s="3" t="s">
        <v>51</v>
      </c>
      <c r="C18" s="20">
        <v>100</v>
      </c>
      <c r="D18" s="19">
        <f>A76</f>
        <v>9.4453009259259264E-3</v>
      </c>
      <c r="E18" s="6"/>
      <c r="G18" s="3" t="s">
        <v>52</v>
      </c>
      <c r="H18" s="16">
        <v>90</v>
      </c>
      <c r="I18" s="18">
        <f>K76</f>
        <v>8.8167245370370378E-3</v>
      </c>
      <c r="J18" s="6"/>
    </row>
    <row r="19" spans="1:11" hidden="1" x14ac:dyDescent="0.25">
      <c r="B19" s="3"/>
      <c r="G19" s="3" t="s">
        <v>54</v>
      </c>
      <c r="H19" s="16">
        <v>20</v>
      </c>
      <c r="I19" s="18">
        <f>K88</f>
        <v>1.4450405092592593E-2</v>
      </c>
      <c r="J19" s="6"/>
    </row>
    <row r="20" spans="1:11" hidden="1" x14ac:dyDescent="0.25">
      <c r="B20" s="3" t="s">
        <v>106</v>
      </c>
      <c r="C20" s="10">
        <f>AVERAGE(C2:C19)</f>
        <v>87.058823529411768</v>
      </c>
      <c r="D20" s="9">
        <f>SUM(D2:D19)/33</f>
        <v>1.1752390708785383E-3</v>
      </c>
      <c r="E20" s="22" t="s">
        <v>128</v>
      </c>
      <c r="G20" s="3" t="s">
        <v>106</v>
      </c>
      <c r="H20" s="10">
        <f>AVERAGE(H2:H19)</f>
        <v>85</v>
      </c>
      <c r="I20" s="9">
        <f>SUM(I2:I19)/48</f>
        <v>1.0312864024532139E-3</v>
      </c>
      <c r="J20" s="22" t="s">
        <v>128</v>
      </c>
    </row>
    <row r="21" spans="1:11" hidden="1" x14ac:dyDescent="0.25">
      <c r="B21" s="3" t="s">
        <v>107</v>
      </c>
      <c r="C21" s="17">
        <f>AVERAGE(C2,C6,C11,C16,C18)</f>
        <v>100</v>
      </c>
      <c r="D21" s="21">
        <f>SUM(D2,D6,D11,D16,D18)/15.5</f>
        <v>1.1156309737156511E-3</v>
      </c>
      <c r="E21" s="23" t="s">
        <v>128</v>
      </c>
      <c r="G21" s="3" t="s">
        <v>107</v>
      </c>
      <c r="H21" s="10">
        <f>AVERAGE(H2,H6,H11,H16,H18:H19)</f>
        <v>85</v>
      </c>
      <c r="I21" s="9">
        <f>SUM(I2,I6,I11,I16,I18:I19)/30.5</f>
        <v>9.8587773224043714E-4</v>
      </c>
      <c r="J21" s="22" t="s">
        <v>128</v>
      </c>
    </row>
    <row r="22" spans="1:11" hidden="1" x14ac:dyDescent="0.25">
      <c r="B22" s="3" t="s">
        <v>108</v>
      </c>
      <c r="C22" s="10">
        <f>AVERAGE(C3,C7,C12)</f>
        <v>76.666666666666671</v>
      </c>
      <c r="D22" s="9">
        <f>SUM(D3,D7,D12)/3.5</f>
        <v>1.1799268812463257E-3</v>
      </c>
      <c r="E22" s="22" t="s">
        <v>128</v>
      </c>
      <c r="G22" s="3" t="s">
        <v>108</v>
      </c>
      <c r="H22" s="10">
        <f>AVERAGE(H3,H7,H12)</f>
        <v>76.666666666666671</v>
      </c>
      <c r="I22" s="9">
        <f>SUM(I3,I7,I12)/3.5</f>
        <v>1.0825462962962963E-3</v>
      </c>
      <c r="J22" s="22" t="s">
        <v>128</v>
      </c>
    </row>
    <row r="23" spans="1:11" hidden="1" x14ac:dyDescent="0.25">
      <c r="B23" s="3" t="s">
        <v>109</v>
      </c>
      <c r="C23" s="10">
        <f>AVERAGE(C4,C8,C13)</f>
        <v>90</v>
      </c>
      <c r="D23" s="9">
        <f>SUM(D4,D8,D13)/3.5</f>
        <v>1.2012896825396827E-3</v>
      </c>
      <c r="E23" s="22" t="s">
        <v>128</v>
      </c>
      <c r="G23" s="3" t="s">
        <v>109</v>
      </c>
      <c r="H23" s="17">
        <f>AVERAGE(H4,H8,H13)</f>
        <v>100</v>
      </c>
      <c r="I23" s="21">
        <f>SUM(I4,I8,I13)/3.5</f>
        <v>1.1007275132275134E-3</v>
      </c>
      <c r="J23" s="23" t="s">
        <v>128</v>
      </c>
    </row>
    <row r="24" spans="1:11" hidden="1" x14ac:dyDescent="0.25">
      <c r="B24" s="3" t="s">
        <v>110</v>
      </c>
      <c r="C24" s="10">
        <f>AVERAGE(C5,C9,C14)</f>
        <v>70</v>
      </c>
      <c r="D24" s="9">
        <f>SUM(D5,D9,D14)/3.5</f>
        <v>1.2616294642857143E-3</v>
      </c>
      <c r="E24" s="22" t="s">
        <v>128</v>
      </c>
      <c r="G24" s="3" t="s">
        <v>110</v>
      </c>
      <c r="H24" s="10">
        <f>AVERAGE(H5,H9,H14)</f>
        <v>80</v>
      </c>
      <c r="I24" s="9">
        <f>SUM(I5,I9,I14)/3.5</f>
        <v>1.1472614323507183E-3</v>
      </c>
      <c r="J24" s="22" t="s">
        <v>128</v>
      </c>
    </row>
    <row r="25" spans="1:11" hidden="1" x14ac:dyDescent="0.25">
      <c r="B25" s="3" t="s">
        <v>111</v>
      </c>
      <c r="C25" s="10">
        <f>AVERAGE(C10,C15,C17)</f>
        <v>90</v>
      </c>
      <c r="D25" s="9">
        <f>SUM(D10,D15,D17)/7</f>
        <v>1.2486640211640213E-3</v>
      </c>
      <c r="E25" s="22" t="s">
        <v>128</v>
      </c>
      <c r="G25" s="3" t="s">
        <v>111</v>
      </c>
      <c r="H25" s="10">
        <f>AVERAGE(H10,H15,H17)</f>
        <v>83.333333333333329</v>
      </c>
      <c r="I25" s="9">
        <f>SUM(I10,I15,I17)/7</f>
        <v>1.1108004482657263E-3</v>
      </c>
      <c r="J25" s="22" t="s">
        <v>128</v>
      </c>
    </row>
    <row r="26" spans="1:11" hidden="1" x14ac:dyDescent="0.25">
      <c r="B26" s="11"/>
      <c r="C26" s="12"/>
      <c r="D26" s="13"/>
      <c r="E26" s="14"/>
      <c r="F26" s="15"/>
      <c r="G26" s="11"/>
      <c r="H26" s="10"/>
      <c r="I26" s="8"/>
      <c r="J26" s="9"/>
    </row>
    <row r="27" spans="1:11" x14ac:dyDescent="0.25">
      <c r="A27" s="40" t="s">
        <v>127</v>
      </c>
      <c r="B27" s="3"/>
      <c r="C27" s="3"/>
      <c r="D27" s="3"/>
      <c r="E27" s="3" t="s">
        <v>153</v>
      </c>
      <c r="G27" s="43"/>
      <c r="H27" s="43"/>
      <c r="I27" s="44"/>
      <c r="J27" s="3" t="str">
        <f>E27</f>
        <v>2014-15</v>
      </c>
      <c r="K27" s="40"/>
    </row>
    <row r="28" spans="1:11" x14ac:dyDescent="0.25">
      <c r="A28" s="42">
        <f>AVERAGE(C29:C38)</f>
        <v>3.7480324074074076E-4</v>
      </c>
      <c r="B28" s="3" t="s">
        <v>0</v>
      </c>
      <c r="C28" s="3" t="s">
        <v>31</v>
      </c>
      <c r="D28" s="3" t="s">
        <v>32</v>
      </c>
      <c r="E28" s="3">
        <f>SUM(E29:E246)</f>
        <v>537</v>
      </c>
      <c r="G28" s="3" t="s">
        <v>1</v>
      </c>
      <c r="H28" s="3" t="s">
        <v>31</v>
      </c>
      <c r="I28" s="3" t="s">
        <v>32</v>
      </c>
      <c r="J28" s="3">
        <f>SUM(J29:J246)</f>
        <v>569</v>
      </c>
      <c r="K28" s="42">
        <f>AVERAGE(H29:H39)</f>
        <v>3.3050925925925929E-4</v>
      </c>
    </row>
    <row r="29" spans="1:11" x14ac:dyDescent="0.25">
      <c r="A29">
        <v>1</v>
      </c>
      <c r="B29" s="1" t="s">
        <v>159</v>
      </c>
      <c r="C29" s="4">
        <v>3.4097222222222216E-4</v>
      </c>
      <c r="D29" s="1" t="s">
        <v>160</v>
      </c>
      <c r="E29" s="1">
        <v>10</v>
      </c>
      <c r="F29">
        <v>1</v>
      </c>
      <c r="G29" s="1" t="s">
        <v>161</v>
      </c>
      <c r="H29" s="4">
        <v>2.9490740740740741E-4</v>
      </c>
      <c r="I29" s="1" t="s">
        <v>162</v>
      </c>
      <c r="J29" s="1">
        <v>10</v>
      </c>
    </row>
    <row r="30" spans="1:11" x14ac:dyDescent="0.25">
      <c r="A30">
        <v>2</v>
      </c>
      <c r="B30" s="1" t="s">
        <v>29</v>
      </c>
      <c r="C30" s="4">
        <v>3.6562500000000001E-4</v>
      </c>
      <c r="D30" s="1" t="s">
        <v>155</v>
      </c>
      <c r="E30" s="1">
        <v>9</v>
      </c>
      <c r="F30">
        <v>2</v>
      </c>
      <c r="G30" s="1" t="s">
        <v>167</v>
      </c>
      <c r="H30" s="4">
        <v>3.0706018518518522E-4</v>
      </c>
      <c r="I30" s="1" t="s">
        <v>162</v>
      </c>
      <c r="J30" s="1">
        <v>9</v>
      </c>
    </row>
    <row r="31" spans="1:11" x14ac:dyDescent="0.25">
      <c r="A31">
        <v>3</v>
      </c>
      <c r="B31" s="1" t="s">
        <v>40</v>
      </c>
      <c r="C31" s="4">
        <v>3.6562500000000001E-4</v>
      </c>
      <c r="D31" s="1" t="s">
        <v>156</v>
      </c>
      <c r="E31" s="1">
        <v>8</v>
      </c>
      <c r="F31">
        <v>3</v>
      </c>
      <c r="G31" s="1" t="s">
        <v>15</v>
      </c>
      <c r="H31" s="4">
        <v>3.1469907407407407E-4</v>
      </c>
      <c r="I31" s="1" t="s">
        <v>160</v>
      </c>
      <c r="J31" s="1">
        <v>8</v>
      </c>
    </row>
    <row r="32" spans="1:11" x14ac:dyDescent="0.25">
      <c r="A32">
        <v>4</v>
      </c>
      <c r="B32" s="1" t="s">
        <v>165</v>
      </c>
      <c r="C32" s="4">
        <v>3.692129629629629E-4</v>
      </c>
      <c r="D32" s="1" t="s">
        <v>162</v>
      </c>
      <c r="E32" s="1">
        <v>7</v>
      </c>
      <c r="F32">
        <v>4</v>
      </c>
      <c r="G32" s="1" t="s">
        <v>47</v>
      </c>
      <c r="H32" s="4">
        <v>3.2534722222222221E-4</v>
      </c>
      <c r="I32" s="1" t="s">
        <v>158</v>
      </c>
      <c r="J32" s="1">
        <v>7</v>
      </c>
    </row>
    <row r="33" spans="1:11" x14ac:dyDescent="0.25">
      <c r="A33">
        <v>5</v>
      </c>
      <c r="B33" s="1" t="s">
        <v>10</v>
      </c>
      <c r="C33" s="4">
        <v>3.7303240740740737E-4</v>
      </c>
      <c r="D33" s="1" t="s">
        <v>121</v>
      </c>
      <c r="F33">
        <v>5</v>
      </c>
      <c r="G33" s="1" t="s">
        <v>30</v>
      </c>
      <c r="H33" s="4">
        <v>3.2881944444444446E-4</v>
      </c>
      <c r="I33" s="1" t="s">
        <v>155</v>
      </c>
      <c r="J33" s="1">
        <v>6</v>
      </c>
    </row>
    <row r="34" spans="1:11" x14ac:dyDescent="0.25">
      <c r="A34">
        <v>6</v>
      </c>
      <c r="B34" s="1" t="s">
        <v>12</v>
      </c>
      <c r="C34" s="4">
        <v>3.7546296296296291E-4</v>
      </c>
      <c r="D34" s="1" t="s">
        <v>121</v>
      </c>
      <c r="F34">
        <v>6</v>
      </c>
      <c r="G34" s="1" t="s">
        <v>23</v>
      </c>
      <c r="H34" s="4">
        <v>3.3391203703703702E-4</v>
      </c>
      <c r="I34" s="1" t="s">
        <v>157</v>
      </c>
      <c r="J34" s="1">
        <v>5</v>
      </c>
    </row>
    <row r="35" spans="1:11" x14ac:dyDescent="0.25">
      <c r="A35">
        <v>7</v>
      </c>
      <c r="B35" s="1" t="s">
        <v>27</v>
      </c>
      <c r="C35" s="4">
        <v>3.7881944444444443E-4</v>
      </c>
      <c r="D35" s="1" t="s">
        <v>154</v>
      </c>
      <c r="E35" s="1">
        <v>4</v>
      </c>
      <c r="F35">
        <v>7</v>
      </c>
      <c r="G35" s="1" t="s">
        <v>105</v>
      </c>
      <c r="H35" s="4">
        <v>3.4687500000000002E-4</v>
      </c>
      <c r="I35" s="1" t="s">
        <v>123</v>
      </c>
      <c r="J35" s="1"/>
    </row>
    <row r="36" spans="1:11" x14ac:dyDescent="0.25">
      <c r="A36">
        <v>8</v>
      </c>
      <c r="B36" s="1" t="s">
        <v>67</v>
      </c>
      <c r="C36" s="4">
        <v>3.8912037037037035E-4</v>
      </c>
      <c r="D36" s="1" t="s">
        <v>118</v>
      </c>
      <c r="F36">
        <v>8</v>
      </c>
      <c r="G36" s="1" t="s">
        <v>42</v>
      </c>
      <c r="H36" s="4">
        <v>3.4710648148148144E-4</v>
      </c>
      <c r="I36" s="1" t="s">
        <v>157</v>
      </c>
      <c r="J36" s="1">
        <v>3</v>
      </c>
    </row>
    <row r="37" spans="1:11" x14ac:dyDescent="0.25">
      <c r="A37">
        <v>9</v>
      </c>
      <c r="B37" s="1" t="s">
        <v>20</v>
      </c>
      <c r="C37" s="4">
        <v>3.9305555555555556E-4</v>
      </c>
      <c r="D37" s="1" t="s">
        <v>11</v>
      </c>
      <c r="F37">
        <v>9</v>
      </c>
      <c r="G37" s="1" t="s">
        <v>39</v>
      </c>
      <c r="H37" s="4">
        <v>3.5277777777777781E-4</v>
      </c>
      <c r="I37" s="1" t="s">
        <v>119</v>
      </c>
      <c r="J37" s="1"/>
    </row>
    <row r="38" spans="1:11" x14ac:dyDescent="0.25">
      <c r="A38">
        <v>10</v>
      </c>
      <c r="B38" s="1" t="s">
        <v>38</v>
      </c>
      <c r="C38" s="4">
        <v>3.9710648148148157E-4</v>
      </c>
      <c r="D38" s="1" t="s">
        <v>156</v>
      </c>
      <c r="E38" s="1">
        <v>1</v>
      </c>
      <c r="F38">
        <v>10</v>
      </c>
      <c r="G38" s="1" t="s">
        <v>5</v>
      </c>
      <c r="H38" s="4">
        <v>3.5358796296296294E-4</v>
      </c>
      <c r="I38" s="1" t="s">
        <v>35</v>
      </c>
      <c r="J38" s="1"/>
    </row>
    <row r="39" spans="1:11" x14ac:dyDescent="0.25">
      <c r="H39" s="4"/>
      <c r="I39" s="1"/>
      <c r="J39" s="1"/>
    </row>
    <row r="40" spans="1:11" x14ac:dyDescent="0.25">
      <c r="A40" s="42">
        <f>AVERAGE(C41:C50)</f>
        <v>8.6001157407407402E-4</v>
      </c>
      <c r="B40" s="3" t="s">
        <v>33</v>
      </c>
      <c r="C40" s="3" t="s">
        <v>31</v>
      </c>
      <c r="D40" s="3" t="s">
        <v>32</v>
      </c>
      <c r="E40" s="3"/>
      <c r="G40" s="3" t="s">
        <v>34</v>
      </c>
      <c r="H40" s="3" t="s">
        <v>31</v>
      </c>
      <c r="I40" s="3" t="s">
        <v>32</v>
      </c>
      <c r="J40" s="3"/>
      <c r="K40" s="42">
        <f>AVERAGE(H41:H50)</f>
        <v>7.5638888888888902E-4</v>
      </c>
    </row>
    <row r="41" spans="1:11" x14ac:dyDescent="0.25">
      <c r="A41">
        <v>1</v>
      </c>
      <c r="B41" s="1" t="s">
        <v>159</v>
      </c>
      <c r="C41" s="4">
        <v>8.0115740740740744E-4</v>
      </c>
      <c r="D41" s="1" t="s">
        <v>160</v>
      </c>
      <c r="E41" s="1">
        <v>10</v>
      </c>
      <c r="F41">
        <v>1</v>
      </c>
      <c r="G41" s="1" t="s">
        <v>161</v>
      </c>
      <c r="H41" s="4">
        <v>6.5138888888888896E-4</v>
      </c>
      <c r="I41" s="1" t="s">
        <v>162</v>
      </c>
      <c r="J41" s="1">
        <v>10</v>
      </c>
    </row>
    <row r="42" spans="1:11" x14ac:dyDescent="0.25">
      <c r="A42">
        <v>2</v>
      </c>
      <c r="B42" s="1" t="s">
        <v>29</v>
      </c>
      <c r="C42" s="4">
        <v>8.1157407407407404E-4</v>
      </c>
      <c r="D42" s="1" t="s">
        <v>155</v>
      </c>
      <c r="E42" s="1">
        <v>9</v>
      </c>
      <c r="F42">
        <v>2</v>
      </c>
      <c r="G42" s="1" t="s">
        <v>30</v>
      </c>
      <c r="H42" s="4">
        <v>7.2939814814814818E-4</v>
      </c>
      <c r="I42" s="1" t="s">
        <v>155</v>
      </c>
      <c r="J42" s="1">
        <v>9</v>
      </c>
    </row>
    <row r="43" spans="1:11" x14ac:dyDescent="0.25">
      <c r="A43">
        <v>3</v>
      </c>
      <c r="B43" s="1" t="s">
        <v>10</v>
      </c>
      <c r="C43" s="4">
        <v>8.2662037037037036E-4</v>
      </c>
      <c r="D43" s="1" t="s">
        <v>121</v>
      </c>
      <c r="F43">
        <v>3</v>
      </c>
      <c r="G43" s="1" t="s">
        <v>23</v>
      </c>
      <c r="H43" s="4">
        <v>7.3148148148148139E-4</v>
      </c>
      <c r="I43" s="1" t="s">
        <v>157</v>
      </c>
      <c r="J43" s="1">
        <v>8</v>
      </c>
    </row>
    <row r="44" spans="1:11" x14ac:dyDescent="0.25">
      <c r="A44">
        <v>4</v>
      </c>
      <c r="B44" s="1" t="s">
        <v>12</v>
      </c>
      <c r="C44" s="4">
        <v>8.3703703703703707E-4</v>
      </c>
      <c r="D44" s="1" t="s">
        <v>121</v>
      </c>
      <c r="F44">
        <v>4</v>
      </c>
      <c r="G44" s="1" t="s">
        <v>15</v>
      </c>
      <c r="H44" s="4">
        <v>7.3773148148148146E-4</v>
      </c>
      <c r="I44" s="1" t="s">
        <v>122</v>
      </c>
      <c r="J44" s="1"/>
    </row>
    <row r="45" spans="1:11" x14ac:dyDescent="0.25">
      <c r="A45">
        <v>5</v>
      </c>
      <c r="B45" s="1" t="s">
        <v>40</v>
      </c>
      <c r="C45" s="4">
        <v>8.4097222222222223E-4</v>
      </c>
      <c r="D45" s="1" t="s">
        <v>156</v>
      </c>
      <c r="E45" s="1">
        <v>6</v>
      </c>
      <c r="F45">
        <v>5</v>
      </c>
      <c r="G45" s="1" t="s">
        <v>47</v>
      </c>
      <c r="H45" s="4">
        <v>7.5798611111111108E-4</v>
      </c>
      <c r="I45" s="1" t="s">
        <v>158</v>
      </c>
      <c r="J45" s="1">
        <v>6</v>
      </c>
    </row>
    <row r="46" spans="1:11" x14ac:dyDescent="0.25">
      <c r="A46">
        <v>6</v>
      </c>
      <c r="B46" s="1" t="s">
        <v>165</v>
      </c>
      <c r="C46" s="4">
        <v>8.4409722222222221E-4</v>
      </c>
      <c r="D46" s="1" t="s">
        <v>162</v>
      </c>
      <c r="E46" s="1">
        <v>5</v>
      </c>
      <c r="F46">
        <v>6</v>
      </c>
      <c r="G46" s="1" t="s">
        <v>36</v>
      </c>
      <c r="H46" s="4">
        <v>7.7430555555555553E-4</v>
      </c>
      <c r="I46" s="1" t="s">
        <v>2</v>
      </c>
      <c r="J46" s="1"/>
    </row>
    <row r="47" spans="1:11" x14ac:dyDescent="0.25">
      <c r="A47">
        <v>7</v>
      </c>
      <c r="B47" s="1" t="s">
        <v>27</v>
      </c>
      <c r="C47" s="4">
        <v>8.7604166666666679E-4</v>
      </c>
      <c r="D47" s="1" t="s">
        <v>154</v>
      </c>
      <c r="E47" s="1">
        <v>4</v>
      </c>
      <c r="F47">
        <v>7</v>
      </c>
      <c r="G47" s="1" t="s">
        <v>105</v>
      </c>
      <c r="H47" s="4">
        <v>7.7905092592592577E-4</v>
      </c>
      <c r="I47" s="1" t="s">
        <v>163</v>
      </c>
      <c r="J47" s="1">
        <v>4</v>
      </c>
    </row>
    <row r="48" spans="1:11" x14ac:dyDescent="0.25">
      <c r="A48">
        <v>8</v>
      </c>
      <c r="B48" s="1" t="s">
        <v>28</v>
      </c>
      <c r="C48" s="4">
        <v>8.9432870370370371E-4</v>
      </c>
      <c r="D48" s="1" t="s">
        <v>154</v>
      </c>
      <c r="E48" s="1">
        <v>3</v>
      </c>
      <c r="F48">
        <v>8</v>
      </c>
      <c r="G48" s="1" t="s">
        <v>74</v>
      </c>
      <c r="H48" s="4">
        <v>7.8240740740740744E-4</v>
      </c>
      <c r="I48" s="1" t="s">
        <v>164</v>
      </c>
      <c r="J48" s="1">
        <v>3</v>
      </c>
    </row>
    <row r="49" spans="1:11" x14ac:dyDescent="0.25">
      <c r="A49">
        <v>9</v>
      </c>
      <c r="B49" s="1" t="s">
        <v>104</v>
      </c>
      <c r="C49" s="4">
        <v>9.3043981481481493E-4</v>
      </c>
      <c r="D49" s="1" t="s">
        <v>155</v>
      </c>
      <c r="E49" s="1">
        <v>2</v>
      </c>
      <c r="F49">
        <v>9</v>
      </c>
      <c r="G49" s="1" t="s">
        <v>39</v>
      </c>
      <c r="H49" s="4">
        <v>8.0520833333333323E-4</v>
      </c>
      <c r="I49" s="1" t="s">
        <v>119</v>
      </c>
      <c r="J49" s="1"/>
    </row>
    <row r="50" spans="1:11" x14ac:dyDescent="0.25">
      <c r="A50">
        <v>10</v>
      </c>
      <c r="B50" s="1" t="s">
        <v>6</v>
      </c>
      <c r="C50" s="4">
        <v>9.3784722222222229E-4</v>
      </c>
      <c r="D50" s="1" t="s">
        <v>2</v>
      </c>
      <c r="F50">
        <v>10</v>
      </c>
      <c r="G50" s="1" t="s">
        <v>100</v>
      </c>
      <c r="H50" s="4">
        <v>8.1493055555555561E-4</v>
      </c>
      <c r="I50" s="1" t="s">
        <v>154</v>
      </c>
      <c r="J50" s="1">
        <v>1</v>
      </c>
    </row>
    <row r="51" spans="1:11" x14ac:dyDescent="0.25">
      <c r="J51" s="1"/>
    </row>
    <row r="52" spans="1:11" x14ac:dyDescent="0.25">
      <c r="A52" s="42">
        <f>AVERAGE(C53:C62)</f>
        <v>2.0800347222222223E-3</v>
      </c>
      <c r="B52" s="3" t="s">
        <v>43</v>
      </c>
      <c r="C52" s="3" t="s">
        <v>31</v>
      </c>
      <c r="D52" s="3" t="s">
        <v>32</v>
      </c>
      <c r="E52" s="3"/>
      <c r="G52" s="3" t="s">
        <v>44</v>
      </c>
      <c r="H52" s="3" t="s">
        <v>31</v>
      </c>
      <c r="I52" s="3" t="s">
        <v>32</v>
      </c>
      <c r="J52" s="3"/>
      <c r="K52" s="42">
        <f>AVERAGE(H53:H62)</f>
        <v>1.7849999999999997E-3</v>
      </c>
    </row>
    <row r="53" spans="1:11" x14ac:dyDescent="0.25">
      <c r="A53">
        <v>1</v>
      </c>
      <c r="B53" s="1" t="s">
        <v>40</v>
      </c>
      <c r="C53" s="4">
        <v>1.8456018518518517E-3</v>
      </c>
      <c r="D53" s="1" t="s">
        <v>156</v>
      </c>
      <c r="E53" s="1">
        <v>10</v>
      </c>
      <c r="F53">
        <v>1</v>
      </c>
      <c r="G53" s="1" t="s">
        <v>161</v>
      </c>
      <c r="H53" s="4">
        <v>1.4850694444444445E-3</v>
      </c>
      <c r="I53" s="1" t="s">
        <v>162</v>
      </c>
      <c r="J53" s="1">
        <v>10</v>
      </c>
    </row>
    <row r="54" spans="1:11" x14ac:dyDescent="0.25">
      <c r="A54">
        <v>2</v>
      </c>
      <c r="B54" s="1" t="s">
        <v>12</v>
      </c>
      <c r="C54" s="4">
        <v>1.8591435185185184E-3</v>
      </c>
      <c r="D54" s="1" t="s">
        <v>98</v>
      </c>
      <c r="F54">
        <v>2</v>
      </c>
      <c r="G54" s="1" t="s">
        <v>15</v>
      </c>
      <c r="H54" s="4">
        <v>1.6880787037037036E-3</v>
      </c>
      <c r="I54" s="1" t="s">
        <v>122</v>
      </c>
      <c r="J54" s="1"/>
    </row>
    <row r="55" spans="1:11" x14ac:dyDescent="0.25">
      <c r="A55">
        <v>3</v>
      </c>
      <c r="B55" s="1" t="s">
        <v>28</v>
      </c>
      <c r="C55" s="4">
        <v>2.0218750000000002E-3</v>
      </c>
      <c r="D55" s="1" t="s">
        <v>154</v>
      </c>
      <c r="E55" s="1">
        <v>8</v>
      </c>
      <c r="F55">
        <v>3</v>
      </c>
      <c r="G55" s="1" t="s">
        <v>47</v>
      </c>
      <c r="H55" s="4">
        <v>1.7006944444444441E-3</v>
      </c>
      <c r="I55" s="1" t="s">
        <v>158</v>
      </c>
      <c r="J55" s="1">
        <v>8</v>
      </c>
    </row>
    <row r="56" spans="1:11" x14ac:dyDescent="0.25">
      <c r="A56">
        <v>4</v>
      </c>
      <c r="B56" s="1" t="s">
        <v>27</v>
      </c>
      <c r="C56" s="4">
        <v>2.0336805555555555E-3</v>
      </c>
      <c r="D56" s="1" t="s">
        <v>154</v>
      </c>
      <c r="E56" s="1">
        <v>7</v>
      </c>
      <c r="F56">
        <v>4</v>
      </c>
      <c r="G56" s="1" t="s">
        <v>39</v>
      </c>
      <c r="H56" s="4">
        <v>1.7046296296296297E-3</v>
      </c>
      <c r="I56" s="1" t="s">
        <v>119</v>
      </c>
      <c r="J56" s="1"/>
    </row>
    <row r="57" spans="1:11" x14ac:dyDescent="0.25">
      <c r="A57">
        <v>5</v>
      </c>
      <c r="B57" s="1" t="s">
        <v>104</v>
      </c>
      <c r="C57" s="4">
        <v>2.0582175925925928E-3</v>
      </c>
      <c r="D57" s="1" t="s">
        <v>155</v>
      </c>
      <c r="E57" s="1">
        <v>6</v>
      </c>
      <c r="F57">
        <v>5</v>
      </c>
      <c r="G57" s="1" t="s">
        <v>23</v>
      </c>
      <c r="H57" s="4">
        <v>1.7413194444444444E-3</v>
      </c>
      <c r="I57" s="1" t="s">
        <v>120</v>
      </c>
    </row>
    <row r="58" spans="1:11" x14ac:dyDescent="0.25">
      <c r="A58">
        <v>6</v>
      </c>
      <c r="B58" s="1" t="s">
        <v>25</v>
      </c>
      <c r="C58" s="4">
        <v>2.113773148148148E-3</v>
      </c>
      <c r="D58" s="1" t="s">
        <v>118</v>
      </c>
      <c r="F58">
        <v>6</v>
      </c>
      <c r="G58" s="1" t="s">
        <v>74</v>
      </c>
      <c r="H58" s="4">
        <v>1.8396990740740743E-3</v>
      </c>
      <c r="I58" s="1" t="s">
        <v>164</v>
      </c>
      <c r="J58" s="1">
        <v>5</v>
      </c>
    </row>
    <row r="59" spans="1:11" x14ac:dyDescent="0.25">
      <c r="A59">
        <v>7</v>
      </c>
      <c r="B59" s="1" t="s">
        <v>102</v>
      </c>
      <c r="C59" s="4">
        <v>2.1896990740740739E-3</v>
      </c>
      <c r="D59" s="1" t="s">
        <v>154</v>
      </c>
      <c r="E59" s="1">
        <v>4</v>
      </c>
      <c r="F59">
        <v>7</v>
      </c>
      <c r="G59" s="1" t="s">
        <v>105</v>
      </c>
      <c r="H59" s="4">
        <v>1.8484953703703704E-3</v>
      </c>
      <c r="I59" s="1" t="s">
        <v>163</v>
      </c>
      <c r="J59" s="1">
        <v>4</v>
      </c>
    </row>
    <row r="60" spans="1:11" x14ac:dyDescent="0.25">
      <c r="A60">
        <v>8</v>
      </c>
      <c r="B60" s="1" t="s">
        <v>92</v>
      </c>
      <c r="C60" s="4">
        <v>2.197337962962963E-3</v>
      </c>
      <c r="D60" s="1" t="s">
        <v>154</v>
      </c>
      <c r="E60" s="1">
        <v>3</v>
      </c>
      <c r="F60">
        <v>8</v>
      </c>
      <c r="G60" s="1" t="s">
        <v>100</v>
      </c>
      <c r="H60" s="4">
        <v>1.8915509259259259E-3</v>
      </c>
      <c r="I60" s="1" t="s">
        <v>154</v>
      </c>
      <c r="J60" s="1">
        <v>3</v>
      </c>
    </row>
    <row r="61" spans="1:11" x14ac:dyDescent="0.25">
      <c r="A61">
        <v>9</v>
      </c>
      <c r="B61" s="1" t="s">
        <v>38</v>
      </c>
      <c r="C61" s="4">
        <v>2.2041666666666663E-3</v>
      </c>
      <c r="D61" s="1" t="s">
        <v>119</v>
      </c>
      <c r="F61">
        <v>9</v>
      </c>
      <c r="G61" s="1" t="s">
        <v>42</v>
      </c>
      <c r="H61" s="4">
        <v>1.939814814814815E-3</v>
      </c>
      <c r="I61" s="1" t="s">
        <v>157</v>
      </c>
      <c r="J61" s="1">
        <v>2</v>
      </c>
    </row>
    <row r="62" spans="1:11" x14ac:dyDescent="0.25">
      <c r="A62">
        <v>10</v>
      </c>
      <c r="B62" s="1" t="s">
        <v>21</v>
      </c>
      <c r="C62" s="4">
        <v>2.276851851851852E-3</v>
      </c>
      <c r="D62" s="1" t="s">
        <v>96</v>
      </c>
      <c r="F62">
        <v>10</v>
      </c>
      <c r="G62" s="1" t="s">
        <v>5</v>
      </c>
      <c r="H62" s="4">
        <v>2.0106481481481481E-3</v>
      </c>
      <c r="I62" s="1" t="s">
        <v>35</v>
      </c>
      <c r="J62" s="1"/>
    </row>
    <row r="64" spans="1:11" x14ac:dyDescent="0.25">
      <c r="A64" s="42">
        <f>AVERAGE(C65:C74)</f>
        <v>4.5321296296296299E-3</v>
      </c>
      <c r="B64" s="3" t="s">
        <v>49</v>
      </c>
      <c r="C64" s="3" t="s">
        <v>31</v>
      </c>
      <c r="D64" s="3" t="s">
        <v>32</v>
      </c>
      <c r="E64" s="3"/>
      <c r="G64" s="3" t="s">
        <v>50</v>
      </c>
      <c r="H64" s="3" t="s">
        <v>31</v>
      </c>
      <c r="I64" s="3" t="s">
        <v>32</v>
      </c>
      <c r="J64" s="3"/>
      <c r="K64" s="42">
        <f>AVERAGE(H65:H74)</f>
        <v>3.9302430555555549E-3</v>
      </c>
    </row>
    <row r="65" spans="1:11" x14ac:dyDescent="0.25">
      <c r="A65">
        <v>1</v>
      </c>
      <c r="B65" s="1" t="s">
        <v>12</v>
      </c>
      <c r="C65" s="4">
        <v>4.0070601851851856E-3</v>
      </c>
      <c r="D65" s="1" t="s">
        <v>98</v>
      </c>
      <c r="F65">
        <v>1</v>
      </c>
      <c r="G65" s="1" t="s">
        <v>161</v>
      </c>
      <c r="H65" s="4">
        <v>3.3114583333333329E-3</v>
      </c>
      <c r="I65" s="1" t="s">
        <v>162</v>
      </c>
      <c r="J65" s="1">
        <v>10</v>
      </c>
    </row>
    <row r="66" spans="1:11" x14ac:dyDescent="0.25">
      <c r="A66">
        <v>2</v>
      </c>
      <c r="B66" s="1" t="s">
        <v>40</v>
      </c>
      <c r="C66" s="4">
        <v>4.1660879629629626E-3</v>
      </c>
      <c r="D66" s="1" t="s">
        <v>94</v>
      </c>
      <c r="F66">
        <v>2</v>
      </c>
      <c r="G66" s="1" t="s">
        <v>39</v>
      </c>
      <c r="H66" s="4">
        <v>3.681134259259259E-3</v>
      </c>
      <c r="I66" s="1" t="s">
        <v>119</v>
      </c>
      <c r="J66" s="1"/>
    </row>
    <row r="67" spans="1:11" x14ac:dyDescent="0.25">
      <c r="A67">
        <v>3</v>
      </c>
      <c r="B67" s="1" t="s">
        <v>28</v>
      </c>
      <c r="C67" s="4">
        <v>4.2712962962962965E-3</v>
      </c>
      <c r="D67" s="1" t="s">
        <v>154</v>
      </c>
      <c r="E67" s="1">
        <v>8</v>
      </c>
      <c r="F67">
        <v>3</v>
      </c>
      <c r="G67" s="1" t="s">
        <v>23</v>
      </c>
      <c r="H67" s="4">
        <v>3.7133101851851854E-3</v>
      </c>
      <c r="I67" s="1" t="s">
        <v>120</v>
      </c>
      <c r="J67" s="1"/>
    </row>
    <row r="68" spans="1:11" x14ac:dyDescent="0.25">
      <c r="A68">
        <v>4</v>
      </c>
      <c r="B68" s="1" t="s">
        <v>29</v>
      </c>
      <c r="C68" s="4">
        <v>4.3121527777777785E-3</v>
      </c>
      <c r="D68" s="1" t="s">
        <v>118</v>
      </c>
      <c r="F68">
        <v>4</v>
      </c>
      <c r="G68" s="1" t="s">
        <v>15</v>
      </c>
      <c r="H68" s="4">
        <v>3.8606481481481478E-3</v>
      </c>
      <c r="I68" s="1" t="s">
        <v>99</v>
      </c>
      <c r="J68" s="1"/>
    </row>
    <row r="69" spans="1:11" x14ac:dyDescent="0.25">
      <c r="A69">
        <v>5</v>
      </c>
      <c r="B69" s="1" t="s">
        <v>27</v>
      </c>
      <c r="C69" s="4">
        <v>4.4381944444444443E-3</v>
      </c>
      <c r="D69" s="1" t="s">
        <v>154</v>
      </c>
      <c r="E69" s="1">
        <v>6</v>
      </c>
      <c r="F69">
        <v>5</v>
      </c>
      <c r="G69" s="1" t="s">
        <v>36</v>
      </c>
      <c r="H69" s="4">
        <v>3.914930555555556E-3</v>
      </c>
      <c r="I69" s="1" t="s">
        <v>2</v>
      </c>
      <c r="J69" s="1"/>
    </row>
    <row r="70" spans="1:11" x14ac:dyDescent="0.25">
      <c r="A70">
        <v>6</v>
      </c>
      <c r="B70" s="1" t="s">
        <v>25</v>
      </c>
      <c r="C70" s="4">
        <v>4.4593749999999998E-3</v>
      </c>
      <c r="D70" s="1" t="s">
        <v>155</v>
      </c>
      <c r="E70" s="1">
        <v>5</v>
      </c>
      <c r="F70">
        <v>6</v>
      </c>
      <c r="G70" s="1" t="s">
        <v>30</v>
      </c>
      <c r="H70" s="4">
        <v>4.0408564814814812E-3</v>
      </c>
      <c r="I70" s="1" t="s">
        <v>93</v>
      </c>
      <c r="J70" s="1"/>
    </row>
    <row r="71" spans="1:11" x14ac:dyDescent="0.25">
      <c r="A71">
        <v>7</v>
      </c>
      <c r="B71" s="1" t="s">
        <v>67</v>
      </c>
      <c r="C71" s="4">
        <v>4.5142361111111104E-3</v>
      </c>
      <c r="D71" s="1" t="s">
        <v>118</v>
      </c>
      <c r="F71">
        <v>7</v>
      </c>
      <c r="G71" s="1" t="s">
        <v>74</v>
      </c>
      <c r="H71" s="4">
        <v>4.0940972222222221E-3</v>
      </c>
      <c r="I71" s="1" t="s">
        <v>90</v>
      </c>
    </row>
    <row r="72" spans="1:11" x14ac:dyDescent="0.25">
      <c r="A72">
        <v>8</v>
      </c>
      <c r="B72" s="1" t="s">
        <v>92</v>
      </c>
      <c r="C72" s="4">
        <v>5.0478009259259261E-3</v>
      </c>
      <c r="D72" s="1" t="s">
        <v>117</v>
      </c>
      <c r="F72">
        <v>8</v>
      </c>
      <c r="G72" s="1" t="s">
        <v>100</v>
      </c>
      <c r="H72" s="4">
        <v>4.1107638888888886E-3</v>
      </c>
      <c r="I72" s="1" t="s">
        <v>154</v>
      </c>
      <c r="J72" s="1">
        <v>3</v>
      </c>
    </row>
    <row r="73" spans="1:11" x14ac:dyDescent="0.25">
      <c r="A73">
        <v>9</v>
      </c>
      <c r="B73" s="1" t="s">
        <v>65</v>
      </c>
      <c r="C73" s="4">
        <v>5.0497685185185185E-3</v>
      </c>
      <c r="D73" s="1" t="s">
        <v>93</v>
      </c>
      <c r="F73">
        <v>9</v>
      </c>
      <c r="G73" s="1" t="s">
        <v>5</v>
      </c>
      <c r="H73" s="4">
        <v>4.2178240740740744E-3</v>
      </c>
      <c r="I73" s="1" t="s">
        <v>35</v>
      </c>
      <c r="J73" s="1"/>
    </row>
    <row r="74" spans="1:11" x14ac:dyDescent="0.25">
      <c r="A74">
        <v>10</v>
      </c>
      <c r="B74" s="1" t="s">
        <v>10</v>
      </c>
      <c r="C74" s="4">
        <v>5.0553240740740741E-3</v>
      </c>
      <c r="D74" s="1" t="s">
        <v>11</v>
      </c>
      <c r="F74">
        <v>10</v>
      </c>
      <c r="G74" s="1" t="s">
        <v>125</v>
      </c>
      <c r="H74" s="4">
        <v>4.3574074074074079E-3</v>
      </c>
      <c r="I74" s="1" t="s">
        <v>126</v>
      </c>
      <c r="J74" s="1"/>
    </row>
    <row r="76" spans="1:11" x14ac:dyDescent="0.25">
      <c r="A76" s="42">
        <f>AVERAGE(C77:C86)</f>
        <v>9.4453009259259264E-3</v>
      </c>
      <c r="B76" s="3" t="s">
        <v>51</v>
      </c>
      <c r="C76" s="3" t="s">
        <v>31</v>
      </c>
      <c r="D76" s="3" t="s">
        <v>32</v>
      </c>
      <c r="E76" s="3"/>
      <c r="G76" s="3" t="s">
        <v>52</v>
      </c>
      <c r="H76" s="3" t="s">
        <v>31</v>
      </c>
      <c r="I76" s="3" t="s">
        <v>32</v>
      </c>
      <c r="J76" s="3"/>
      <c r="K76" s="42">
        <f>AVERAGE(H77:H86)</f>
        <v>8.8167245370370378E-3</v>
      </c>
    </row>
    <row r="77" spans="1:11" x14ac:dyDescent="0.25">
      <c r="A77">
        <v>1</v>
      </c>
      <c r="B77" s="1" t="s">
        <v>28</v>
      </c>
      <c r="C77" s="4">
        <v>8.7855324074074068E-3</v>
      </c>
      <c r="D77" s="1" t="s">
        <v>154</v>
      </c>
      <c r="E77" s="1">
        <v>10</v>
      </c>
      <c r="F77">
        <v>1</v>
      </c>
      <c r="G77" s="1" t="s">
        <v>74</v>
      </c>
      <c r="H77" s="4">
        <v>7.7383101851851849E-3</v>
      </c>
      <c r="I77" s="1" t="s">
        <v>164</v>
      </c>
      <c r="J77" s="1">
        <v>10</v>
      </c>
    </row>
    <row r="78" spans="1:11" x14ac:dyDescent="0.25">
      <c r="A78">
        <v>2</v>
      </c>
      <c r="B78" s="1" t="s">
        <v>29</v>
      </c>
      <c r="C78" s="4">
        <v>8.9575231481481485E-3</v>
      </c>
      <c r="D78" s="1" t="s">
        <v>118</v>
      </c>
      <c r="F78">
        <v>2</v>
      </c>
      <c r="G78" s="1" t="s">
        <v>39</v>
      </c>
      <c r="H78" s="4">
        <v>7.9178240740740754E-3</v>
      </c>
      <c r="I78" s="1" t="s">
        <v>119</v>
      </c>
      <c r="J78" s="1"/>
    </row>
    <row r="79" spans="1:11" x14ac:dyDescent="0.25">
      <c r="A79">
        <v>3</v>
      </c>
      <c r="B79" s="1" t="s">
        <v>12</v>
      </c>
      <c r="C79" s="4">
        <v>9.1938657407407403E-3</v>
      </c>
      <c r="D79" s="1" t="s">
        <v>11</v>
      </c>
      <c r="F79">
        <v>3</v>
      </c>
      <c r="G79" s="1" t="s">
        <v>30</v>
      </c>
      <c r="H79" s="4">
        <v>7.9923611111111115E-3</v>
      </c>
      <c r="I79" s="1" t="s">
        <v>118</v>
      </c>
      <c r="J79" s="1"/>
    </row>
    <row r="80" spans="1:11" x14ac:dyDescent="0.25">
      <c r="A80">
        <v>4</v>
      </c>
      <c r="B80" s="1" t="s">
        <v>67</v>
      </c>
      <c r="C80" s="4">
        <v>9.2133101851851855E-3</v>
      </c>
      <c r="D80" s="1" t="s">
        <v>118</v>
      </c>
      <c r="F80">
        <v>4</v>
      </c>
      <c r="G80" s="1" t="s">
        <v>100</v>
      </c>
      <c r="H80" s="4">
        <v>8.1074074074074087E-3</v>
      </c>
      <c r="I80" s="1" t="s">
        <v>154</v>
      </c>
      <c r="J80" s="1">
        <v>7</v>
      </c>
    </row>
    <row r="81" spans="1:11" x14ac:dyDescent="0.25">
      <c r="A81">
        <v>5</v>
      </c>
      <c r="B81" s="1" t="s">
        <v>40</v>
      </c>
      <c r="C81" s="4">
        <v>9.2843749999999992E-3</v>
      </c>
      <c r="D81" s="1" t="s">
        <v>94</v>
      </c>
      <c r="F81">
        <v>5</v>
      </c>
      <c r="G81" s="1" t="s">
        <v>23</v>
      </c>
      <c r="H81" s="4">
        <v>8.6436342592592589E-3</v>
      </c>
      <c r="I81" s="1" t="s">
        <v>22</v>
      </c>
      <c r="J81" s="1"/>
    </row>
    <row r="82" spans="1:11" x14ac:dyDescent="0.25">
      <c r="A82">
        <v>6</v>
      </c>
      <c r="B82" s="1" t="s">
        <v>27</v>
      </c>
      <c r="C82" s="4">
        <v>9.3942129629629636E-3</v>
      </c>
      <c r="D82" s="1" t="s">
        <v>154</v>
      </c>
      <c r="E82" s="1">
        <v>5</v>
      </c>
      <c r="F82">
        <v>6</v>
      </c>
      <c r="G82" s="1" t="s">
        <v>72</v>
      </c>
      <c r="H82" s="4">
        <v>8.6372685185185181E-3</v>
      </c>
      <c r="I82" s="1" t="s">
        <v>118</v>
      </c>
      <c r="J82" s="1"/>
    </row>
    <row r="83" spans="1:11" x14ac:dyDescent="0.25">
      <c r="A83">
        <v>7</v>
      </c>
      <c r="B83" s="1" t="s">
        <v>25</v>
      </c>
      <c r="C83" s="4">
        <v>9.4489583333333335E-3</v>
      </c>
      <c r="D83" s="1" t="s">
        <v>118</v>
      </c>
      <c r="F83">
        <v>7</v>
      </c>
      <c r="G83" s="1" t="s">
        <v>101</v>
      </c>
      <c r="H83" s="4">
        <v>9.3802083333333324E-3</v>
      </c>
      <c r="I83" s="1" t="s">
        <v>118</v>
      </c>
      <c r="J83" s="1"/>
    </row>
    <row r="84" spans="1:11" x14ac:dyDescent="0.25">
      <c r="A84">
        <v>8</v>
      </c>
      <c r="B84" s="1" t="s">
        <v>104</v>
      </c>
      <c r="C84" s="4">
        <v>9.6322916666666657E-3</v>
      </c>
      <c r="D84" s="1" t="s">
        <v>118</v>
      </c>
      <c r="F84">
        <v>8</v>
      </c>
      <c r="G84" s="1" t="s">
        <v>173</v>
      </c>
      <c r="H84" s="4">
        <v>9.6914351851851866E-3</v>
      </c>
      <c r="I84" s="1" t="s">
        <v>164</v>
      </c>
      <c r="J84" s="1">
        <v>3</v>
      </c>
    </row>
    <row r="85" spans="1:11" x14ac:dyDescent="0.25">
      <c r="A85">
        <v>9</v>
      </c>
      <c r="B85" s="1" t="s">
        <v>92</v>
      </c>
      <c r="C85" s="4">
        <v>1.0271064814814814E-2</v>
      </c>
      <c r="D85" s="1" t="s">
        <v>154</v>
      </c>
      <c r="E85" s="1">
        <v>2</v>
      </c>
      <c r="F85">
        <v>9</v>
      </c>
      <c r="G85" s="1" t="s">
        <v>42</v>
      </c>
      <c r="H85" s="4">
        <v>9.7982638888888893E-3</v>
      </c>
      <c r="I85" s="1" t="s">
        <v>22</v>
      </c>
    </row>
    <row r="86" spans="1:11" x14ac:dyDescent="0.25">
      <c r="A86">
        <v>10</v>
      </c>
      <c r="B86" s="1" t="s">
        <v>102</v>
      </c>
      <c r="C86" s="4">
        <v>1.0271875E-2</v>
      </c>
      <c r="D86" s="1" t="s">
        <v>154</v>
      </c>
      <c r="E86" s="1">
        <v>1</v>
      </c>
      <c r="F86">
        <v>10</v>
      </c>
      <c r="G86" s="1" t="s">
        <v>113</v>
      </c>
      <c r="H86" s="4">
        <v>1.0260532407407407E-2</v>
      </c>
      <c r="I86" s="1" t="s">
        <v>114</v>
      </c>
    </row>
    <row r="88" spans="1:11" x14ac:dyDescent="0.25">
      <c r="A88" s="41"/>
      <c r="B88" s="3" t="s">
        <v>53</v>
      </c>
      <c r="C88" s="3" t="s">
        <v>31</v>
      </c>
      <c r="D88" s="3" t="s">
        <v>32</v>
      </c>
      <c r="E88" s="3"/>
      <c r="G88" s="3" t="s">
        <v>54</v>
      </c>
      <c r="H88" s="3" t="s">
        <v>31</v>
      </c>
      <c r="I88" s="3" t="s">
        <v>32</v>
      </c>
      <c r="J88" s="3"/>
      <c r="K88" s="42">
        <f>AVERAGE(H89:H98)</f>
        <v>1.4450405092592593E-2</v>
      </c>
    </row>
    <row r="89" spans="1:11" x14ac:dyDescent="0.25">
      <c r="A89">
        <v>1</v>
      </c>
      <c r="F89">
        <v>1</v>
      </c>
      <c r="G89" s="1" t="s">
        <v>161</v>
      </c>
      <c r="H89" s="4">
        <v>1.3185185185185187E-2</v>
      </c>
      <c r="I89" s="1" t="s">
        <v>162</v>
      </c>
      <c r="J89" s="1">
        <v>10</v>
      </c>
    </row>
    <row r="90" spans="1:11" x14ac:dyDescent="0.25">
      <c r="A90">
        <v>2</v>
      </c>
      <c r="F90">
        <v>2</v>
      </c>
      <c r="G90" s="1" t="s">
        <v>36</v>
      </c>
      <c r="H90" s="4">
        <v>1.5715625E-2</v>
      </c>
      <c r="I90" s="1" t="s">
        <v>2</v>
      </c>
    </row>
    <row r="91" spans="1:11" x14ac:dyDescent="0.25">
      <c r="A91">
        <v>3</v>
      </c>
      <c r="F91">
        <v>3</v>
      </c>
    </row>
    <row r="92" spans="1:11" x14ac:dyDescent="0.25">
      <c r="A92">
        <v>4</v>
      </c>
      <c r="F92">
        <v>4</v>
      </c>
    </row>
    <row r="93" spans="1:11" x14ac:dyDescent="0.25">
      <c r="A93">
        <v>5</v>
      </c>
      <c r="F93">
        <v>5</v>
      </c>
    </row>
    <row r="94" spans="1:11" hidden="1" x14ac:dyDescent="0.25">
      <c r="A94">
        <v>6</v>
      </c>
      <c r="F94">
        <v>6</v>
      </c>
    </row>
    <row r="95" spans="1:11" hidden="1" x14ac:dyDescent="0.25">
      <c r="A95">
        <v>7</v>
      </c>
      <c r="F95">
        <v>7</v>
      </c>
    </row>
    <row r="96" spans="1:11" hidden="1" x14ac:dyDescent="0.25">
      <c r="A96">
        <v>8</v>
      </c>
      <c r="F96">
        <v>8</v>
      </c>
    </row>
    <row r="97" spans="1:11" hidden="1" x14ac:dyDescent="0.25">
      <c r="A97">
        <v>9</v>
      </c>
      <c r="F97">
        <v>9</v>
      </c>
    </row>
    <row r="98" spans="1:11" hidden="1" x14ac:dyDescent="0.25">
      <c r="A98">
        <v>10</v>
      </c>
      <c r="F98">
        <v>10</v>
      </c>
    </row>
    <row r="100" spans="1:11" x14ac:dyDescent="0.25">
      <c r="A100" s="42">
        <f>AVERAGE(C101:C111)</f>
        <v>4.6586805555555558E-4</v>
      </c>
      <c r="B100" s="3" t="s">
        <v>55</v>
      </c>
      <c r="C100" s="3" t="s">
        <v>31</v>
      </c>
      <c r="D100" s="3" t="s">
        <v>32</v>
      </c>
      <c r="E100" s="3"/>
      <c r="G100" s="3" t="s">
        <v>56</v>
      </c>
      <c r="H100" s="3" t="s">
        <v>31</v>
      </c>
      <c r="I100" s="3" t="s">
        <v>32</v>
      </c>
      <c r="J100" s="3"/>
      <c r="K100" s="42">
        <f>AVERAGE(H101:H110)</f>
        <v>4.3854166666666667E-4</v>
      </c>
    </row>
    <row r="101" spans="1:11" x14ac:dyDescent="0.25">
      <c r="A101">
        <v>1</v>
      </c>
      <c r="B101" s="1" t="s">
        <v>40</v>
      </c>
      <c r="C101" s="4">
        <v>4.2349537037037036E-4</v>
      </c>
      <c r="D101" s="1" t="s">
        <v>156</v>
      </c>
      <c r="E101" s="1">
        <v>10</v>
      </c>
      <c r="F101">
        <v>1</v>
      </c>
      <c r="G101" s="1" t="s">
        <v>15</v>
      </c>
      <c r="H101" s="4">
        <v>3.7071759259259263E-4</v>
      </c>
      <c r="I101" s="1" t="s">
        <v>160</v>
      </c>
      <c r="J101" s="1">
        <v>10</v>
      </c>
    </row>
    <row r="102" spans="1:11" x14ac:dyDescent="0.25">
      <c r="A102">
        <v>2</v>
      </c>
      <c r="B102" s="1" t="s">
        <v>29</v>
      </c>
      <c r="C102" s="4">
        <v>4.2453703703703702E-4</v>
      </c>
      <c r="D102" s="1" t="s">
        <v>155</v>
      </c>
      <c r="E102" s="1">
        <v>9</v>
      </c>
      <c r="F102">
        <v>2</v>
      </c>
      <c r="G102" s="1" t="s">
        <v>74</v>
      </c>
      <c r="H102" s="4">
        <v>4.048611111111111E-4</v>
      </c>
      <c r="I102" s="1" t="s">
        <v>164</v>
      </c>
      <c r="J102" s="1">
        <v>9</v>
      </c>
    </row>
    <row r="103" spans="1:11" x14ac:dyDescent="0.25">
      <c r="A103">
        <v>3</v>
      </c>
      <c r="B103" s="1" t="s">
        <v>166</v>
      </c>
      <c r="C103" s="4">
        <v>4.4178240740740739E-4</v>
      </c>
      <c r="D103" s="1" t="s">
        <v>162</v>
      </c>
      <c r="E103" s="1">
        <v>8</v>
      </c>
      <c r="F103">
        <v>3</v>
      </c>
      <c r="G103" s="1" t="s">
        <v>23</v>
      </c>
      <c r="H103" s="4">
        <v>4.1249999999999994E-4</v>
      </c>
      <c r="I103" s="1" t="s">
        <v>120</v>
      </c>
      <c r="J103" s="1"/>
    </row>
    <row r="104" spans="1:11" x14ac:dyDescent="0.25">
      <c r="A104">
        <v>4</v>
      </c>
      <c r="B104" s="1" t="s">
        <v>12</v>
      </c>
      <c r="C104" s="4">
        <v>4.5740740740740746E-4</v>
      </c>
      <c r="D104" s="1" t="s">
        <v>121</v>
      </c>
      <c r="F104">
        <v>4</v>
      </c>
      <c r="G104" s="1" t="s">
        <v>30</v>
      </c>
      <c r="H104" s="4">
        <v>4.1597222222222225E-4</v>
      </c>
      <c r="I104" s="1" t="s">
        <v>118</v>
      </c>
      <c r="J104" s="1"/>
    </row>
    <row r="105" spans="1:11" x14ac:dyDescent="0.25">
      <c r="A105">
        <v>5</v>
      </c>
      <c r="B105" s="1" t="s">
        <v>165</v>
      </c>
      <c r="C105" s="4">
        <v>4.6689814814814814E-4</v>
      </c>
      <c r="D105" s="1" t="s">
        <v>162</v>
      </c>
      <c r="E105" s="1">
        <v>6</v>
      </c>
      <c r="F105">
        <v>5</v>
      </c>
      <c r="G105" s="1" t="s">
        <v>100</v>
      </c>
      <c r="H105" s="4">
        <v>4.4201388888888887E-4</v>
      </c>
      <c r="I105" s="1" t="s">
        <v>154</v>
      </c>
      <c r="J105" s="1">
        <v>6</v>
      </c>
    </row>
    <row r="106" spans="1:11" x14ac:dyDescent="0.25">
      <c r="A106">
        <v>6</v>
      </c>
      <c r="B106" s="1" t="s">
        <v>27</v>
      </c>
      <c r="C106" s="4">
        <v>4.7280092592592599E-4</v>
      </c>
      <c r="D106" s="1" t="s">
        <v>117</v>
      </c>
      <c r="F106">
        <v>6</v>
      </c>
      <c r="G106" s="1" t="s">
        <v>3</v>
      </c>
      <c r="H106" s="4">
        <v>4.4791666666666672E-4</v>
      </c>
      <c r="I106" s="1" t="s">
        <v>35</v>
      </c>
      <c r="J106" s="1"/>
    </row>
    <row r="107" spans="1:11" x14ac:dyDescent="0.25">
      <c r="A107">
        <v>7</v>
      </c>
      <c r="B107" s="1" t="s">
        <v>67</v>
      </c>
      <c r="C107" s="4">
        <v>4.8680555555555559E-4</v>
      </c>
      <c r="D107" s="1" t="s">
        <v>118</v>
      </c>
      <c r="F107">
        <v>7</v>
      </c>
      <c r="G107" s="1" t="s">
        <v>39</v>
      </c>
      <c r="H107" s="4">
        <v>4.6608796296296302E-4</v>
      </c>
      <c r="I107" s="1" t="s">
        <v>94</v>
      </c>
    </row>
    <row r="108" spans="1:11" x14ac:dyDescent="0.25">
      <c r="A108">
        <v>8</v>
      </c>
      <c r="B108" s="1" t="s">
        <v>6</v>
      </c>
      <c r="C108" s="4">
        <v>4.9259259259259265E-4</v>
      </c>
      <c r="D108" s="1" t="s">
        <v>162</v>
      </c>
      <c r="E108" s="1">
        <v>3</v>
      </c>
      <c r="F108">
        <v>8</v>
      </c>
      <c r="G108" s="1" t="s">
        <v>5</v>
      </c>
      <c r="H108" s="4">
        <v>4.6921296296296294E-4</v>
      </c>
      <c r="I108" s="1" t="s">
        <v>35</v>
      </c>
      <c r="J108" s="1"/>
    </row>
    <row r="109" spans="1:11" x14ac:dyDescent="0.25">
      <c r="A109">
        <v>9</v>
      </c>
      <c r="B109" s="1" t="s">
        <v>24</v>
      </c>
      <c r="C109" s="4">
        <v>4.9548611111111115E-4</v>
      </c>
      <c r="D109" s="1" t="s">
        <v>14</v>
      </c>
      <c r="F109">
        <v>9</v>
      </c>
      <c r="G109" s="1" t="s">
        <v>42</v>
      </c>
      <c r="H109" s="4">
        <v>4.726851851851852E-4</v>
      </c>
      <c r="I109" s="1" t="s">
        <v>96</v>
      </c>
      <c r="J109" s="1"/>
    </row>
    <row r="110" spans="1:11" x14ac:dyDescent="0.25">
      <c r="A110">
        <v>10</v>
      </c>
      <c r="B110" s="1" t="s">
        <v>28</v>
      </c>
      <c r="C110" s="4">
        <v>4.9687500000000003E-4</v>
      </c>
      <c r="D110" s="1" t="s">
        <v>117</v>
      </c>
      <c r="F110">
        <v>10</v>
      </c>
      <c r="G110" s="1" t="s">
        <v>72</v>
      </c>
      <c r="H110" s="4">
        <v>4.8344907407407408E-4</v>
      </c>
      <c r="I110" s="1" t="s">
        <v>118</v>
      </c>
      <c r="J110" s="1"/>
    </row>
    <row r="111" spans="1:11" x14ac:dyDescent="0.25">
      <c r="C111" s="4"/>
      <c r="J111" s="1"/>
    </row>
    <row r="112" spans="1:11" x14ac:dyDescent="0.25">
      <c r="A112" s="42">
        <f>AVERAGE(C113:C122)</f>
        <v>1.1076388888888891E-3</v>
      </c>
      <c r="B112" s="3" t="s">
        <v>57</v>
      </c>
      <c r="C112" s="3" t="s">
        <v>31</v>
      </c>
      <c r="D112" s="3" t="s">
        <v>32</v>
      </c>
      <c r="E112" s="3"/>
      <c r="G112" s="3" t="s">
        <v>58</v>
      </c>
      <c r="H112" s="3" t="s">
        <v>31</v>
      </c>
      <c r="I112" s="3" t="s">
        <v>32</v>
      </c>
      <c r="J112" s="3"/>
      <c r="K112" s="42">
        <f>AVERAGE(H113:H122)</f>
        <v>9.5928240740740728E-4</v>
      </c>
    </row>
    <row r="113" spans="1:11" x14ac:dyDescent="0.25">
      <c r="A113">
        <v>1</v>
      </c>
      <c r="B113" s="1" t="s">
        <v>29</v>
      </c>
      <c r="C113" s="4">
        <v>9.61574074074074E-4</v>
      </c>
      <c r="D113" s="1" t="s">
        <v>155</v>
      </c>
      <c r="E113" s="1">
        <v>10</v>
      </c>
      <c r="F113">
        <v>1</v>
      </c>
      <c r="G113" s="1" t="s">
        <v>15</v>
      </c>
      <c r="H113" s="4">
        <v>8.3032407407407404E-4</v>
      </c>
      <c r="I113" s="1" t="s">
        <v>160</v>
      </c>
      <c r="J113" s="1">
        <v>10</v>
      </c>
    </row>
    <row r="114" spans="1:11" x14ac:dyDescent="0.25">
      <c r="A114">
        <v>2</v>
      </c>
      <c r="B114" s="1" t="s">
        <v>166</v>
      </c>
      <c r="C114" s="4">
        <v>9.7847222222222237E-4</v>
      </c>
      <c r="D114" s="1" t="s">
        <v>162</v>
      </c>
      <c r="E114" s="1">
        <v>9</v>
      </c>
      <c r="F114">
        <v>2</v>
      </c>
      <c r="G114" s="1" t="s">
        <v>23</v>
      </c>
      <c r="H114" s="4">
        <v>8.587962962962963E-4</v>
      </c>
      <c r="I114" s="1" t="s">
        <v>157</v>
      </c>
      <c r="J114" s="1">
        <v>9</v>
      </c>
    </row>
    <row r="115" spans="1:11" x14ac:dyDescent="0.25">
      <c r="A115">
        <v>3</v>
      </c>
      <c r="B115" s="1" t="s">
        <v>27</v>
      </c>
      <c r="C115" s="4">
        <v>1.0003472222222223E-3</v>
      </c>
      <c r="D115" s="1" t="s">
        <v>154</v>
      </c>
      <c r="E115" s="1">
        <v>8</v>
      </c>
      <c r="F115">
        <v>3</v>
      </c>
      <c r="G115" s="1" t="s">
        <v>74</v>
      </c>
      <c r="H115" s="4">
        <v>8.8900462962962967E-4</v>
      </c>
      <c r="I115" s="1" t="s">
        <v>164</v>
      </c>
      <c r="J115" s="1">
        <v>8</v>
      </c>
    </row>
    <row r="116" spans="1:11" x14ac:dyDescent="0.25">
      <c r="A116">
        <v>4</v>
      </c>
      <c r="B116" s="1" t="s">
        <v>12</v>
      </c>
      <c r="C116" s="4">
        <v>1.00625E-3</v>
      </c>
      <c r="D116" s="1" t="s">
        <v>11</v>
      </c>
      <c r="F116">
        <v>4</v>
      </c>
      <c r="G116" s="1" t="s">
        <v>100</v>
      </c>
      <c r="H116" s="4">
        <v>9.1597222222222221E-4</v>
      </c>
      <c r="I116" s="1" t="s">
        <v>154</v>
      </c>
      <c r="J116" s="1">
        <v>7</v>
      </c>
    </row>
    <row r="117" spans="1:11" x14ac:dyDescent="0.25">
      <c r="A117">
        <v>5</v>
      </c>
      <c r="B117" s="1" t="s">
        <v>28</v>
      </c>
      <c r="C117" s="4">
        <v>1.0421296296296296E-3</v>
      </c>
      <c r="D117" s="1" t="s">
        <v>154</v>
      </c>
      <c r="E117" s="1">
        <v>6</v>
      </c>
      <c r="F117">
        <v>5</v>
      </c>
      <c r="G117" s="1" t="s">
        <v>87</v>
      </c>
      <c r="H117" s="4">
        <v>9.3425925925925924E-4</v>
      </c>
      <c r="I117" s="1" t="s">
        <v>2</v>
      </c>
      <c r="J117" s="1"/>
    </row>
    <row r="118" spans="1:11" x14ac:dyDescent="0.25">
      <c r="A118">
        <v>6</v>
      </c>
      <c r="B118" s="1" t="s">
        <v>67</v>
      </c>
      <c r="C118" s="4">
        <v>1.1458333333333333E-3</v>
      </c>
      <c r="D118" s="1" t="s">
        <v>118</v>
      </c>
      <c r="F118">
        <v>6</v>
      </c>
      <c r="G118" s="1" t="s">
        <v>3</v>
      </c>
      <c r="H118" s="4">
        <v>9.4409722222222215E-4</v>
      </c>
      <c r="I118" s="1" t="s">
        <v>35</v>
      </c>
      <c r="J118" s="1"/>
    </row>
    <row r="119" spans="1:11" x14ac:dyDescent="0.25">
      <c r="A119">
        <v>7</v>
      </c>
      <c r="B119" s="1" t="s">
        <v>168</v>
      </c>
      <c r="C119" s="4">
        <v>1.1918981481481481E-3</v>
      </c>
      <c r="D119" s="1" t="s">
        <v>164</v>
      </c>
      <c r="E119" s="1">
        <v>4</v>
      </c>
      <c r="F119">
        <v>7</v>
      </c>
      <c r="G119" s="1" t="s">
        <v>42</v>
      </c>
      <c r="H119" s="4">
        <v>1.0371527777777777E-3</v>
      </c>
      <c r="I119" s="1" t="s">
        <v>96</v>
      </c>
    </row>
    <row r="120" spans="1:11" x14ac:dyDescent="0.25">
      <c r="A120">
        <v>8</v>
      </c>
      <c r="B120" s="1" t="s">
        <v>102</v>
      </c>
      <c r="C120" s="4">
        <v>1.2136574074074074E-3</v>
      </c>
      <c r="D120" s="1" t="s">
        <v>154</v>
      </c>
      <c r="E120" s="1">
        <v>3</v>
      </c>
      <c r="F120">
        <v>8</v>
      </c>
      <c r="G120" s="1" t="s">
        <v>4</v>
      </c>
      <c r="H120" s="4">
        <v>1.0476851851851851E-3</v>
      </c>
      <c r="I120" s="1" t="s">
        <v>35</v>
      </c>
      <c r="J120" s="1"/>
    </row>
    <row r="121" spans="1:11" x14ac:dyDescent="0.25">
      <c r="A121">
        <v>9</v>
      </c>
      <c r="B121" s="1" t="s">
        <v>92</v>
      </c>
      <c r="C121" s="4">
        <v>1.2633101851851852E-3</v>
      </c>
      <c r="D121" s="1" t="s">
        <v>154</v>
      </c>
      <c r="E121" s="1">
        <v>2</v>
      </c>
      <c r="F121">
        <v>9</v>
      </c>
      <c r="G121" s="1" t="s">
        <v>5</v>
      </c>
      <c r="H121" s="4">
        <v>1.0592592592592591E-3</v>
      </c>
      <c r="I121" s="1" t="s">
        <v>35</v>
      </c>
      <c r="J121" s="1"/>
    </row>
    <row r="122" spans="1:11" x14ac:dyDescent="0.25">
      <c r="A122">
        <v>10</v>
      </c>
      <c r="B122" s="1" t="s">
        <v>10</v>
      </c>
      <c r="C122" s="4">
        <v>1.2729166666666668E-3</v>
      </c>
      <c r="D122" s="1" t="s">
        <v>11</v>
      </c>
      <c r="F122">
        <v>10</v>
      </c>
      <c r="G122" s="1" t="s">
        <v>17</v>
      </c>
      <c r="H122" s="4">
        <v>1.0762731481481482E-3</v>
      </c>
      <c r="I122" s="1" t="s">
        <v>18</v>
      </c>
      <c r="J122" s="1"/>
    </row>
    <row r="123" spans="1:11" x14ac:dyDescent="0.25">
      <c r="J123" s="1"/>
    </row>
    <row r="124" spans="1:11" x14ac:dyDescent="0.25">
      <c r="A124" s="42">
        <f>AVERAGE(C125:C134)</f>
        <v>2.5562371399176958E-3</v>
      </c>
      <c r="B124" s="3" t="s">
        <v>59</v>
      </c>
      <c r="C124" s="3" t="s">
        <v>31</v>
      </c>
      <c r="D124" s="3" t="s">
        <v>32</v>
      </c>
      <c r="E124" s="3"/>
      <c r="G124" s="3" t="s">
        <v>60</v>
      </c>
      <c r="H124" s="3" t="s">
        <v>31</v>
      </c>
      <c r="I124" s="3" t="s">
        <v>32</v>
      </c>
      <c r="J124" s="3"/>
      <c r="K124" s="42">
        <f>AVERAGE(H125:H134)</f>
        <v>2.3910879629629633E-3</v>
      </c>
    </row>
    <row r="125" spans="1:11" x14ac:dyDescent="0.25">
      <c r="A125">
        <v>1</v>
      </c>
      <c r="B125" s="1" t="s">
        <v>29</v>
      </c>
      <c r="C125" s="4">
        <v>2.1770833333333334E-3</v>
      </c>
      <c r="D125" s="1" t="s">
        <v>118</v>
      </c>
      <c r="F125">
        <v>1</v>
      </c>
      <c r="G125" s="1" t="s">
        <v>74</v>
      </c>
      <c r="H125" s="4">
        <v>1.9396990740740739E-3</v>
      </c>
      <c r="I125" s="1" t="s">
        <v>164</v>
      </c>
      <c r="J125" s="1">
        <v>10</v>
      </c>
    </row>
    <row r="126" spans="1:11" x14ac:dyDescent="0.25">
      <c r="A126">
        <v>2</v>
      </c>
      <c r="B126" s="1" t="s">
        <v>28</v>
      </c>
      <c r="C126" s="4">
        <v>2.2855324074074076E-3</v>
      </c>
      <c r="D126" s="1" t="s">
        <v>154</v>
      </c>
      <c r="E126" s="1">
        <v>9</v>
      </c>
      <c r="F126">
        <v>2</v>
      </c>
      <c r="G126" s="1" t="s">
        <v>100</v>
      </c>
      <c r="H126" s="4">
        <v>2.082523148148148E-3</v>
      </c>
      <c r="I126" s="1" t="s">
        <v>154</v>
      </c>
      <c r="J126" s="1">
        <v>9</v>
      </c>
    </row>
    <row r="127" spans="1:11" x14ac:dyDescent="0.25">
      <c r="A127">
        <v>3</v>
      </c>
      <c r="B127" s="1" t="s">
        <v>27</v>
      </c>
      <c r="C127" s="4">
        <v>2.3039351851851853E-3</v>
      </c>
      <c r="D127" s="1" t="s">
        <v>154</v>
      </c>
      <c r="E127" s="1">
        <v>8</v>
      </c>
      <c r="F127">
        <v>3</v>
      </c>
      <c r="G127" s="1" t="s">
        <v>4</v>
      </c>
      <c r="H127" s="4">
        <v>2.3604166666666665E-3</v>
      </c>
      <c r="I127" s="1" t="s">
        <v>35</v>
      </c>
    </row>
    <row r="128" spans="1:11" x14ac:dyDescent="0.25">
      <c r="A128">
        <v>4</v>
      </c>
      <c r="B128" s="1" t="s">
        <v>168</v>
      </c>
      <c r="C128" s="4">
        <v>2.5641203703703707E-3</v>
      </c>
      <c r="D128" s="1" t="s">
        <v>164</v>
      </c>
      <c r="E128" s="1">
        <v>7</v>
      </c>
      <c r="F128">
        <v>4</v>
      </c>
      <c r="G128" s="1" t="s">
        <v>72</v>
      </c>
      <c r="H128" s="4">
        <v>2.6813657407407407E-3</v>
      </c>
      <c r="I128" s="1" t="s">
        <v>93</v>
      </c>
    </row>
    <row r="129" spans="1:11" x14ac:dyDescent="0.25">
      <c r="A129">
        <v>5</v>
      </c>
      <c r="B129" s="1" t="s">
        <v>92</v>
      </c>
      <c r="C129" s="4">
        <v>2.5687499999999999E-3</v>
      </c>
      <c r="D129" s="1" t="s">
        <v>154</v>
      </c>
      <c r="E129" s="1">
        <v>6</v>
      </c>
      <c r="F129">
        <v>5</v>
      </c>
      <c r="G129" s="1" t="s">
        <v>169</v>
      </c>
      <c r="H129" s="4">
        <v>2.8914351851851857E-3</v>
      </c>
      <c r="I129" s="1" t="s">
        <v>164</v>
      </c>
      <c r="J129" s="1">
        <v>6</v>
      </c>
    </row>
    <row r="130" spans="1:11" x14ac:dyDescent="0.25">
      <c r="A130">
        <v>6</v>
      </c>
      <c r="B130" s="1" t="s">
        <v>102</v>
      </c>
      <c r="C130" s="4">
        <v>2.6166666666666664E-3</v>
      </c>
      <c r="D130" s="1" t="s">
        <v>154</v>
      </c>
      <c r="E130" s="1">
        <v>5</v>
      </c>
      <c r="F130">
        <v>6</v>
      </c>
    </row>
    <row r="131" spans="1:11" x14ac:dyDescent="0.25">
      <c r="A131">
        <v>7</v>
      </c>
      <c r="B131" s="1" t="s">
        <v>7</v>
      </c>
      <c r="C131" s="4">
        <v>2.7966435185185191E-3</v>
      </c>
      <c r="D131" s="1" t="s">
        <v>2</v>
      </c>
      <c r="F131">
        <v>7</v>
      </c>
    </row>
    <row r="132" spans="1:11" x14ac:dyDescent="0.25">
      <c r="A132">
        <v>8</v>
      </c>
      <c r="B132" s="1" t="s">
        <v>20</v>
      </c>
      <c r="C132" s="4">
        <v>2.8292824074074075E-3</v>
      </c>
      <c r="D132" s="1" t="s">
        <v>98</v>
      </c>
      <c r="F132">
        <v>8</v>
      </c>
    </row>
    <row r="133" spans="1:11" x14ac:dyDescent="0.25">
      <c r="A133">
        <v>9</v>
      </c>
      <c r="B133" s="1" t="s">
        <v>170</v>
      </c>
      <c r="C133" s="4">
        <v>2.8641203703703706E-3</v>
      </c>
      <c r="D133" s="1" t="s">
        <v>154</v>
      </c>
      <c r="E133" s="1">
        <v>2</v>
      </c>
      <c r="F133">
        <v>9</v>
      </c>
    </row>
    <row r="134" spans="1:11" x14ac:dyDescent="0.25">
      <c r="A134">
        <v>10</v>
      </c>
      <c r="F134">
        <v>10</v>
      </c>
    </row>
    <row r="136" spans="1:11" x14ac:dyDescent="0.25">
      <c r="A136" s="42">
        <f>AVERAGE(C137:C146)</f>
        <v>5.2075231481481482E-4</v>
      </c>
      <c r="B136" s="3" t="s">
        <v>61</v>
      </c>
      <c r="C136" s="3" t="s">
        <v>31</v>
      </c>
      <c r="D136" s="3" t="s">
        <v>32</v>
      </c>
      <c r="E136" s="3"/>
      <c r="G136" s="3" t="s">
        <v>62</v>
      </c>
      <c r="H136" s="3" t="s">
        <v>31</v>
      </c>
      <c r="I136" s="3" t="s">
        <v>32</v>
      </c>
      <c r="J136" s="3"/>
      <c r="K136" s="42">
        <f>AVERAGE(H137:H146)</f>
        <v>4.4325231481481489E-4</v>
      </c>
    </row>
    <row r="137" spans="1:11" x14ac:dyDescent="0.25">
      <c r="A137">
        <v>1</v>
      </c>
      <c r="B137" s="1" t="s">
        <v>159</v>
      </c>
      <c r="C137" s="4">
        <v>4.4108796296296295E-4</v>
      </c>
      <c r="D137" s="1" t="s">
        <v>160</v>
      </c>
      <c r="E137" s="1">
        <v>10</v>
      </c>
      <c r="F137">
        <v>1</v>
      </c>
      <c r="G137" s="1" t="s">
        <v>167</v>
      </c>
      <c r="H137" s="4">
        <v>3.8240740740740742E-4</v>
      </c>
      <c r="I137" s="1" t="s">
        <v>162</v>
      </c>
      <c r="J137" s="1">
        <v>10</v>
      </c>
    </row>
    <row r="138" spans="1:11" x14ac:dyDescent="0.25">
      <c r="A138">
        <v>2</v>
      </c>
      <c r="B138" s="1" t="s">
        <v>12</v>
      </c>
      <c r="C138" s="4">
        <v>5.1087962962962968E-4</v>
      </c>
      <c r="D138" s="1" t="s">
        <v>11</v>
      </c>
      <c r="F138">
        <v>2</v>
      </c>
      <c r="G138" s="1" t="s">
        <v>30</v>
      </c>
      <c r="H138" s="4">
        <v>4.2013888888888889E-4</v>
      </c>
      <c r="I138" s="1" t="s">
        <v>155</v>
      </c>
      <c r="J138" s="1">
        <v>9</v>
      </c>
    </row>
    <row r="139" spans="1:11" x14ac:dyDescent="0.25">
      <c r="A139">
        <v>3</v>
      </c>
      <c r="B139" s="1" t="s">
        <v>29</v>
      </c>
      <c r="C139" s="4">
        <v>5.1134259259259253E-4</v>
      </c>
      <c r="D139" s="1" t="s">
        <v>118</v>
      </c>
      <c r="F139">
        <v>3</v>
      </c>
      <c r="G139" s="1" t="s">
        <v>15</v>
      </c>
      <c r="H139" s="4">
        <v>4.2581018518518516E-4</v>
      </c>
      <c r="I139" s="1" t="s">
        <v>160</v>
      </c>
      <c r="J139" s="1">
        <v>8</v>
      </c>
    </row>
    <row r="140" spans="1:11" x14ac:dyDescent="0.25">
      <c r="A140">
        <v>4</v>
      </c>
      <c r="B140" s="1" t="s">
        <v>38</v>
      </c>
      <c r="C140" s="4">
        <v>5.1319444444444448E-4</v>
      </c>
      <c r="D140" s="1" t="s">
        <v>156</v>
      </c>
      <c r="E140" s="1">
        <v>7</v>
      </c>
      <c r="F140">
        <v>4</v>
      </c>
      <c r="G140" s="1" t="s">
        <v>23</v>
      </c>
      <c r="H140" s="4">
        <v>4.3703703703703699E-4</v>
      </c>
      <c r="I140" s="1" t="s">
        <v>157</v>
      </c>
      <c r="J140" s="1">
        <v>7</v>
      </c>
    </row>
    <row r="141" spans="1:11" x14ac:dyDescent="0.25">
      <c r="A141">
        <v>5</v>
      </c>
      <c r="B141" s="1" t="s">
        <v>104</v>
      </c>
      <c r="C141" s="4">
        <v>5.253472222222223E-4</v>
      </c>
      <c r="D141" s="1" t="s">
        <v>155</v>
      </c>
      <c r="E141" s="1">
        <v>6</v>
      </c>
      <c r="F141">
        <v>5</v>
      </c>
      <c r="G141" s="1" t="s">
        <v>47</v>
      </c>
      <c r="H141" s="4">
        <v>4.5127314814814818E-4</v>
      </c>
      <c r="I141" s="1" t="s">
        <v>158</v>
      </c>
      <c r="J141" s="1">
        <v>6</v>
      </c>
    </row>
    <row r="142" spans="1:11" x14ac:dyDescent="0.25">
      <c r="A142">
        <v>6</v>
      </c>
      <c r="B142" s="1" t="s">
        <v>20</v>
      </c>
      <c r="C142" s="4">
        <v>5.3125000000000004E-4</v>
      </c>
      <c r="D142" s="1" t="s">
        <v>11</v>
      </c>
      <c r="F142">
        <v>6</v>
      </c>
      <c r="G142" s="1" t="s">
        <v>175</v>
      </c>
      <c r="H142" s="4">
        <v>4.5520833333333329E-4</v>
      </c>
      <c r="I142" s="1" t="s">
        <v>162</v>
      </c>
      <c r="J142" s="1">
        <v>5</v>
      </c>
    </row>
    <row r="143" spans="1:11" x14ac:dyDescent="0.25">
      <c r="A143">
        <v>7</v>
      </c>
      <c r="B143" s="1" t="s">
        <v>10</v>
      </c>
      <c r="C143" s="4">
        <v>5.3680555555555556E-4</v>
      </c>
      <c r="D143" s="1" t="s">
        <v>11</v>
      </c>
      <c r="F143">
        <v>7</v>
      </c>
      <c r="G143" s="1" t="s">
        <v>105</v>
      </c>
      <c r="H143" s="4">
        <v>4.5613425925925921E-4</v>
      </c>
      <c r="I143" s="1" t="s">
        <v>163</v>
      </c>
      <c r="J143" s="1">
        <v>4</v>
      </c>
    </row>
    <row r="144" spans="1:11" x14ac:dyDescent="0.25">
      <c r="A144">
        <v>8</v>
      </c>
      <c r="B144" s="1" t="s">
        <v>40</v>
      </c>
      <c r="C144" s="4">
        <v>5.3738425925925926E-4</v>
      </c>
      <c r="D144" s="1" t="s">
        <v>94</v>
      </c>
      <c r="F144">
        <v>8</v>
      </c>
      <c r="G144" s="1" t="s">
        <v>42</v>
      </c>
      <c r="H144" s="4">
        <v>4.5752314814814814E-4</v>
      </c>
      <c r="I144" s="1" t="s">
        <v>157</v>
      </c>
      <c r="J144" s="1">
        <v>3</v>
      </c>
    </row>
    <row r="145" spans="1:11" x14ac:dyDescent="0.25">
      <c r="A145">
        <v>9</v>
      </c>
      <c r="B145" s="1" t="s">
        <v>46</v>
      </c>
      <c r="C145" s="4">
        <v>5.4212962962962971E-4</v>
      </c>
      <c r="D145" s="1" t="s">
        <v>96</v>
      </c>
      <c r="F145">
        <v>9</v>
      </c>
      <c r="G145" s="1" t="s">
        <v>4</v>
      </c>
      <c r="H145" s="4">
        <v>4.7037037037037034E-4</v>
      </c>
      <c r="I145" s="1" t="s">
        <v>35</v>
      </c>
      <c r="J145" s="1"/>
    </row>
    <row r="146" spans="1:11" x14ac:dyDescent="0.25">
      <c r="A146">
        <v>10</v>
      </c>
      <c r="B146" s="1" t="s">
        <v>95</v>
      </c>
      <c r="C146" s="4">
        <v>5.5810185185185184E-4</v>
      </c>
      <c r="D146" s="1" t="s">
        <v>94</v>
      </c>
      <c r="F146">
        <v>10</v>
      </c>
      <c r="G146" s="1" t="s">
        <v>5</v>
      </c>
      <c r="H146" s="4">
        <v>4.7662037037037036E-4</v>
      </c>
      <c r="I146" s="1" t="s">
        <v>35</v>
      </c>
    </row>
    <row r="147" spans="1:11" x14ac:dyDescent="0.25">
      <c r="C147" s="4"/>
    </row>
    <row r="148" spans="1:11" x14ac:dyDescent="0.25">
      <c r="A148" s="42">
        <f>AVERAGE(C149:C158)</f>
        <v>1.1264583333333335E-3</v>
      </c>
      <c r="B148" s="3" t="s">
        <v>63</v>
      </c>
      <c r="C148" s="3" t="s">
        <v>31</v>
      </c>
      <c r="D148" s="3" t="s">
        <v>32</v>
      </c>
      <c r="E148" s="3"/>
      <c r="G148" s="3" t="s">
        <v>64</v>
      </c>
      <c r="H148" s="3" t="s">
        <v>31</v>
      </c>
      <c r="I148" s="3" t="s">
        <v>32</v>
      </c>
      <c r="J148" s="3"/>
      <c r="K148" s="42">
        <f>AVERAGE(H149:H158)</f>
        <v>1.0118402777777777E-3</v>
      </c>
    </row>
    <row r="149" spans="1:11" x14ac:dyDescent="0.25">
      <c r="A149">
        <v>1</v>
      </c>
      <c r="B149" s="1" t="s">
        <v>159</v>
      </c>
      <c r="C149" s="4">
        <v>9.5613425925925933E-4</v>
      </c>
      <c r="D149" s="1" t="s">
        <v>160</v>
      </c>
      <c r="E149" s="1">
        <v>10</v>
      </c>
      <c r="F149">
        <v>1</v>
      </c>
      <c r="G149" s="1" t="s">
        <v>167</v>
      </c>
      <c r="H149" s="4">
        <v>8.6678240740740737E-4</v>
      </c>
      <c r="I149" s="1" t="s">
        <v>162</v>
      </c>
      <c r="J149" s="1">
        <v>10</v>
      </c>
    </row>
    <row r="150" spans="1:11" x14ac:dyDescent="0.25">
      <c r="A150">
        <v>2</v>
      </c>
      <c r="B150" s="1" t="s">
        <v>165</v>
      </c>
      <c r="C150" s="4">
        <v>1.092361111111111E-3</v>
      </c>
      <c r="D150" s="1" t="s">
        <v>162</v>
      </c>
      <c r="E150" s="1">
        <v>9</v>
      </c>
      <c r="F150">
        <v>2</v>
      </c>
      <c r="G150" s="1" t="s">
        <v>30</v>
      </c>
      <c r="H150" s="4">
        <v>9.3854166666666663E-4</v>
      </c>
      <c r="I150" s="1" t="s">
        <v>155</v>
      </c>
      <c r="J150" s="1">
        <v>9</v>
      </c>
    </row>
    <row r="151" spans="1:11" x14ac:dyDescent="0.25">
      <c r="A151">
        <v>3</v>
      </c>
      <c r="B151" s="1" t="s">
        <v>12</v>
      </c>
      <c r="C151" s="4">
        <v>1.1111111111111111E-3</v>
      </c>
      <c r="D151" s="1" t="s">
        <v>11</v>
      </c>
      <c r="F151">
        <v>3</v>
      </c>
      <c r="G151" s="1" t="s">
        <v>15</v>
      </c>
      <c r="H151" s="4">
        <v>9.4722222222222213E-4</v>
      </c>
      <c r="I151" s="1" t="s">
        <v>160</v>
      </c>
      <c r="J151" s="1">
        <v>8</v>
      </c>
    </row>
    <row r="152" spans="1:11" x14ac:dyDescent="0.25">
      <c r="A152">
        <v>4</v>
      </c>
      <c r="B152" s="1" t="s">
        <v>29</v>
      </c>
      <c r="C152" s="4">
        <v>1.1119212962962964E-3</v>
      </c>
      <c r="D152" s="1" t="s">
        <v>118</v>
      </c>
      <c r="F152">
        <v>4</v>
      </c>
      <c r="G152" s="1" t="s">
        <v>23</v>
      </c>
      <c r="H152" s="4">
        <v>1.0116898148148149E-3</v>
      </c>
      <c r="I152" s="1" t="s">
        <v>157</v>
      </c>
      <c r="J152" s="1">
        <v>7</v>
      </c>
    </row>
    <row r="153" spans="1:11" x14ac:dyDescent="0.25">
      <c r="A153">
        <v>5</v>
      </c>
      <c r="B153" s="1" t="s">
        <v>38</v>
      </c>
      <c r="C153" s="4">
        <v>1.1315972222222224E-3</v>
      </c>
      <c r="D153" s="1" t="s">
        <v>156</v>
      </c>
      <c r="E153" s="1">
        <v>6</v>
      </c>
      <c r="F153">
        <v>5</v>
      </c>
      <c r="G153" s="1" t="s">
        <v>74</v>
      </c>
      <c r="H153" s="4">
        <v>1.0123842592592593E-3</v>
      </c>
      <c r="I153" s="1" t="s">
        <v>164</v>
      </c>
      <c r="J153" s="1">
        <v>6</v>
      </c>
    </row>
    <row r="154" spans="1:11" x14ac:dyDescent="0.25">
      <c r="A154">
        <v>6</v>
      </c>
      <c r="B154" s="1" t="s">
        <v>27</v>
      </c>
      <c r="C154" s="4">
        <v>1.1349537037037038E-3</v>
      </c>
      <c r="D154" s="1" t="s">
        <v>154</v>
      </c>
      <c r="E154" s="1">
        <v>5</v>
      </c>
      <c r="F154">
        <v>6</v>
      </c>
      <c r="G154" s="1" t="s">
        <v>47</v>
      </c>
      <c r="H154" s="4">
        <v>1.0231481481481482E-3</v>
      </c>
      <c r="I154" s="1" t="s">
        <v>156</v>
      </c>
      <c r="J154" s="1">
        <v>5</v>
      </c>
    </row>
    <row r="155" spans="1:11" x14ac:dyDescent="0.25">
      <c r="A155">
        <v>7</v>
      </c>
      <c r="B155" s="1" t="s">
        <v>28</v>
      </c>
      <c r="C155" s="4">
        <v>1.1415509259259258E-3</v>
      </c>
      <c r="D155" s="1" t="s">
        <v>154</v>
      </c>
      <c r="E155" s="1">
        <v>4</v>
      </c>
      <c r="F155">
        <v>7</v>
      </c>
      <c r="G155" s="1" t="s">
        <v>5</v>
      </c>
      <c r="H155" s="4">
        <v>1.0515046296296297E-3</v>
      </c>
      <c r="I155" s="1" t="s">
        <v>35</v>
      </c>
      <c r="J155" s="1"/>
    </row>
    <row r="156" spans="1:11" x14ac:dyDescent="0.25">
      <c r="A156">
        <v>8</v>
      </c>
      <c r="B156" s="1" t="s">
        <v>10</v>
      </c>
      <c r="C156" s="4">
        <v>1.1752314814814815E-3</v>
      </c>
      <c r="D156" s="1" t="s">
        <v>11</v>
      </c>
      <c r="F156">
        <v>8</v>
      </c>
      <c r="G156" s="1" t="s">
        <v>4</v>
      </c>
      <c r="H156" s="4">
        <v>1.0526620370370371E-3</v>
      </c>
      <c r="I156" s="1" t="s">
        <v>35</v>
      </c>
      <c r="J156" s="1"/>
    </row>
    <row r="157" spans="1:11" x14ac:dyDescent="0.25">
      <c r="A157">
        <v>9</v>
      </c>
      <c r="B157" s="1" t="s">
        <v>20</v>
      </c>
      <c r="C157" s="4">
        <v>1.1821759259259259E-3</v>
      </c>
      <c r="D157" s="1" t="s">
        <v>11</v>
      </c>
      <c r="F157">
        <v>9</v>
      </c>
      <c r="G157" s="1" t="s">
        <v>42</v>
      </c>
      <c r="H157" s="4">
        <v>1.0753472222222221E-3</v>
      </c>
      <c r="I157" s="1" t="s">
        <v>120</v>
      </c>
      <c r="J157" s="1"/>
    </row>
    <row r="158" spans="1:11" x14ac:dyDescent="0.25">
      <c r="A158">
        <v>10</v>
      </c>
      <c r="B158" s="1" t="s">
        <v>46</v>
      </c>
      <c r="C158" s="4">
        <v>1.2275462962962962E-3</v>
      </c>
      <c r="D158" s="1" t="s">
        <v>96</v>
      </c>
      <c r="F158">
        <v>10</v>
      </c>
      <c r="G158" s="1" t="s">
        <v>100</v>
      </c>
      <c r="H158" s="4">
        <v>1.1391203703703704E-3</v>
      </c>
      <c r="I158" s="1" t="s">
        <v>154</v>
      </c>
      <c r="J158" s="1">
        <v>1</v>
      </c>
    </row>
    <row r="160" spans="1:11" x14ac:dyDescent="0.25">
      <c r="A160" s="42">
        <f>AVERAGE(C161:C171)</f>
        <v>2.5573032407407411E-3</v>
      </c>
      <c r="B160" s="3" t="s">
        <v>68</v>
      </c>
      <c r="C160" s="3" t="s">
        <v>31</v>
      </c>
      <c r="D160" s="3" t="s">
        <v>32</v>
      </c>
      <c r="E160" s="3"/>
      <c r="G160" s="3" t="s">
        <v>69</v>
      </c>
      <c r="H160" s="3" t="s">
        <v>31</v>
      </c>
      <c r="I160" s="3" t="s">
        <v>32</v>
      </c>
      <c r="J160" s="3"/>
      <c r="K160" s="42">
        <f>AVERAGE(H161:H171)</f>
        <v>2.3974537037037042E-3</v>
      </c>
    </row>
    <row r="161" spans="1:11" x14ac:dyDescent="0.25">
      <c r="A161">
        <v>1</v>
      </c>
      <c r="B161" s="1" t="s">
        <v>159</v>
      </c>
      <c r="C161" s="4">
        <v>2.0841435185185186E-3</v>
      </c>
      <c r="D161" s="1" t="s">
        <v>160</v>
      </c>
      <c r="E161" s="1">
        <v>10</v>
      </c>
      <c r="F161">
        <v>1</v>
      </c>
      <c r="G161" s="1" t="s">
        <v>30</v>
      </c>
      <c r="H161" s="4">
        <v>2.0859953703703704E-3</v>
      </c>
      <c r="I161" s="1" t="s">
        <v>155</v>
      </c>
      <c r="J161" s="1">
        <v>10</v>
      </c>
    </row>
    <row r="162" spans="1:11" x14ac:dyDescent="0.25">
      <c r="A162">
        <v>2</v>
      </c>
      <c r="B162" s="1" t="s">
        <v>28</v>
      </c>
      <c r="C162" s="4">
        <v>2.4674768518518522E-3</v>
      </c>
      <c r="D162" s="1" t="s">
        <v>154</v>
      </c>
      <c r="E162" s="1">
        <v>9</v>
      </c>
      <c r="F162">
        <v>2</v>
      </c>
      <c r="G162" s="1" t="s">
        <v>74</v>
      </c>
      <c r="H162" s="4">
        <v>2.1622685185185187E-3</v>
      </c>
      <c r="I162" s="1" t="s">
        <v>164</v>
      </c>
      <c r="J162" s="1">
        <v>9</v>
      </c>
    </row>
    <row r="163" spans="1:11" x14ac:dyDescent="0.25">
      <c r="A163">
        <v>3</v>
      </c>
      <c r="B163" s="1" t="s">
        <v>12</v>
      </c>
      <c r="C163" s="4">
        <v>2.5002314814814813E-3</v>
      </c>
      <c r="D163" s="1" t="s">
        <v>11</v>
      </c>
      <c r="F163">
        <v>3</v>
      </c>
      <c r="G163" s="1" t="s">
        <v>15</v>
      </c>
      <c r="H163" s="4">
        <v>2.2631944444444444E-3</v>
      </c>
      <c r="I163" s="1" t="s">
        <v>16</v>
      </c>
      <c r="J163" s="1"/>
    </row>
    <row r="164" spans="1:11" x14ac:dyDescent="0.25">
      <c r="A164">
        <v>4</v>
      </c>
      <c r="B164" s="1" t="s">
        <v>38</v>
      </c>
      <c r="C164" s="4">
        <v>2.4916666666666668E-3</v>
      </c>
      <c r="D164" s="1" t="s">
        <v>156</v>
      </c>
      <c r="E164" s="1">
        <v>7</v>
      </c>
      <c r="F164">
        <v>4</v>
      </c>
      <c r="G164" s="1" t="s">
        <v>5</v>
      </c>
      <c r="H164" s="4">
        <v>2.3671296296296296E-3</v>
      </c>
      <c r="I164" s="1" t="s">
        <v>35</v>
      </c>
      <c r="J164" s="1"/>
    </row>
    <row r="165" spans="1:11" x14ac:dyDescent="0.25">
      <c r="A165">
        <v>5</v>
      </c>
      <c r="B165" s="1" t="s">
        <v>27</v>
      </c>
      <c r="C165" s="4">
        <v>2.5525462962962962E-3</v>
      </c>
      <c r="D165" s="1" t="s">
        <v>154</v>
      </c>
      <c r="E165" s="1">
        <v>6</v>
      </c>
      <c r="F165">
        <v>5</v>
      </c>
      <c r="G165" s="1" t="s">
        <v>47</v>
      </c>
      <c r="H165" s="4">
        <v>2.3890046296296298E-3</v>
      </c>
      <c r="I165" s="1" t="s">
        <v>97</v>
      </c>
      <c r="J165" s="1"/>
    </row>
    <row r="166" spans="1:11" x14ac:dyDescent="0.25">
      <c r="A166">
        <v>6</v>
      </c>
      <c r="B166" s="1" t="s">
        <v>25</v>
      </c>
      <c r="C166" s="4">
        <v>2.607291666666667E-3</v>
      </c>
      <c r="D166" s="1" t="s">
        <v>118</v>
      </c>
      <c r="F166">
        <v>6</v>
      </c>
      <c r="G166" s="1" t="s">
        <v>42</v>
      </c>
      <c r="H166" s="4">
        <v>2.3893518518518517E-3</v>
      </c>
      <c r="I166" s="1" t="s">
        <v>96</v>
      </c>
      <c r="J166" s="1"/>
    </row>
    <row r="167" spans="1:11" x14ac:dyDescent="0.25">
      <c r="A167">
        <v>7</v>
      </c>
      <c r="B167" s="1" t="s">
        <v>10</v>
      </c>
      <c r="C167" s="4">
        <v>2.6413194444444444E-3</v>
      </c>
      <c r="D167" s="1" t="s">
        <v>11</v>
      </c>
      <c r="F167">
        <v>7</v>
      </c>
      <c r="G167" s="1" t="s">
        <v>47</v>
      </c>
      <c r="H167" s="4">
        <v>2.4468749999999998E-3</v>
      </c>
      <c r="I167" s="1" t="s">
        <v>116</v>
      </c>
      <c r="J167" s="1"/>
    </row>
    <row r="168" spans="1:11" x14ac:dyDescent="0.25">
      <c r="A168">
        <v>8</v>
      </c>
      <c r="B168" s="1" t="s">
        <v>102</v>
      </c>
      <c r="C168" s="4">
        <v>2.6942129629629629E-3</v>
      </c>
      <c r="D168" s="1" t="s">
        <v>154</v>
      </c>
      <c r="E168" s="1">
        <v>3</v>
      </c>
      <c r="F168">
        <v>8</v>
      </c>
      <c r="G168" s="1" t="s">
        <v>100</v>
      </c>
      <c r="H168" s="4">
        <v>2.4787037037037039E-3</v>
      </c>
      <c r="I168" s="1" t="s">
        <v>154</v>
      </c>
      <c r="J168" s="1">
        <v>3</v>
      </c>
    </row>
    <row r="169" spans="1:11" x14ac:dyDescent="0.25">
      <c r="A169">
        <v>9</v>
      </c>
      <c r="B169" s="1" t="s">
        <v>168</v>
      </c>
      <c r="C169" s="4">
        <v>2.7509259259259258E-3</v>
      </c>
      <c r="D169" s="1" t="s">
        <v>164</v>
      </c>
      <c r="E169" s="1">
        <v>2</v>
      </c>
      <c r="F169">
        <v>9</v>
      </c>
      <c r="G169" s="1" t="s">
        <v>23</v>
      </c>
      <c r="H169" s="4">
        <v>2.6873842592592592E-3</v>
      </c>
      <c r="I169" s="1" t="s">
        <v>22</v>
      </c>
    </row>
    <row r="170" spans="1:11" x14ac:dyDescent="0.25">
      <c r="A170">
        <v>10</v>
      </c>
      <c r="B170" s="1" t="s">
        <v>46</v>
      </c>
      <c r="C170" s="4">
        <v>2.7832175925925923E-3</v>
      </c>
      <c r="D170" s="1" t="s">
        <v>157</v>
      </c>
      <c r="E170" s="1">
        <v>1</v>
      </c>
      <c r="F170">
        <v>10</v>
      </c>
      <c r="G170" s="1" t="s">
        <v>17</v>
      </c>
      <c r="H170" s="4">
        <v>2.7046296296296297E-3</v>
      </c>
      <c r="I170" s="1" t="s">
        <v>18</v>
      </c>
    </row>
    <row r="171" spans="1:11" x14ac:dyDescent="0.25">
      <c r="C171" s="4"/>
      <c r="H171" s="4"/>
      <c r="I171" s="1"/>
    </row>
    <row r="172" spans="1:11" x14ac:dyDescent="0.25">
      <c r="A172" s="42">
        <f>AVERAGE(C173:C182)</f>
        <v>4.5607638888888884E-4</v>
      </c>
      <c r="B172" s="3" t="s">
        <v>70</v>
      </c>
      <c r="C172" s="3" t="s">
        <v>31</v>
      </c>
      <c r="D172" s="3" t="s">
        <v>32</v>
      </c>
      <c r="E172" s="3"/>
      <c r="G172" s="3" t="s">
        <v>71</v>
      </c>
      <c r="H172" s="3" t="s">
        <v>31</v>
      </c>
      <c r="I172" s="3" t="s">
        <v>32</v>
      </c>
      <c r="J172" s="3"/>
      <c r="K172" s="42">
        <f>AVERAGE(H173:H183)</f>
        <v>3.7635416666666666E-4</v>
      </c>
    </row>
    <row r="173" spans="1:11" x14ac:dyDescent="0.25">
      <c r="A173">
        <v>1</v>
      </c>
      <c r="B173" s="1" t="s">
        <v>159</v>
      </c>
      <c r="C173" s="4">
        <v>3.8831018518518511E-4</v>
      </c>
      <c r="D173" s="1" t="s">
        <v>160</v>
      </c>
      <c r="E173" s="1">
        <v>10</v>
      </c>
      <c r="F173">
        <v>1</v>
      </c>
      <c r="G173" s="1" t="s">
        <v>161</v>
      </c>
      <c r="H173" s="4">
        <v>3.1932870370370367E-4</v>
      </c>
      <c r="I173" s="1" t="s">
        <v>162</v>
      </c>
      <c r="J173" s="1">
        <v>10</v>
      </c>
    </row>
    <row r="174" spans="1:11" x14ac:dyDescent="0.25">
      <c r="A174">
        <v>2</v>
      </c>
      <c r="B174" s="1" t="s">
        <v>40</v>
      </c>
      <c r="C174" s="4">
        <v>4.2453703703703702E-4</v>
      </c>
      <c r="D174" s="1" t="s">
        <v>156</v>
      </c>
      <c r="E174" s="1">
        <v>9</v>
      </c>
      <c r="F174">
        <v>2</v>
      </c>
      <c r="G174" s="1" t="s">
        <v>167</v>
      </c>
      <c r="H174" s="4">
        <v>3.4467592592592595E-4</v>
      </c>
      <c r="I174" s="1" t="s">
        <v>162</v>
      </c>
      <c r="J174" s="1">
        <v>9</v>
      </c>
    </row>
    <row r="175" spans="1:11" x14ac:dyDescent="0.25">
      <c r="A175">
        <v>3</v>
      </c>
      <c r="B175" s="1" t="s">
        <v>29</v>
      </c>
      <c r="C175" s="4">
        <v>4.2476851851851855E-4</v>
      </c>
      <c r="D175" s="1" t="s">
        <v>118</v>
      </c>
      <c r="F175">
        <v>3</v>
      </c>
      <c r="G175" s="1" t="s">
        <v>23</v>
      </c>
      <c r="H175" s="4">
        <v>3.4803240740740736E-4</v>
      </c>
      <c r="I175" s="1" t="s">
        <v>157</v>
      </c>
      <c r="J175" s="1">
        <v>8</v>
      </c>
    </row>
    <row r="176" spans="1:11" x14ac:dyDescent="0.25">
      <c r="A176">
        <v>4</v>
      </c>
      <c r="B176" s="1" t="s">
        <v>10</v>
      </c>
      <c r="C176" s="4">
        <v>4.3611111111111113E-4</v>
      </c>
      <c r="D176" s="1" t="s">
        <v>121</v>
      </c>
      <c r="F176">
        <v>4</v>
      </c>
      <c r="G176" s="1" t="s">
        <v>175</v>
      </c>
      <c r="H176" s="4">
        <v>3.7384259259259255E-4</v>
      </c>
      <c r="I176" s="1" t="s">
        <v>162</v>
      </c>
      <c r="J176" s="1">
        <v>7</v>
      </c>
    </row>
    <row r="177" spans="1:11" x14ac:dyDescent="0.25">
      <c r="A177">
        <v>5</v>
      </c>
      <c r="B177" s="1" t="s">
        <v>27</v>
      </c>
      <c r="C177" s="4">
        <v>4.6435185185185186E-4</v>
      </c>
      <c r="D177" s="1" t="s">
        <v>154</v>
      </c>
      <c r="E177" s="1">
        <v>6</v>
      </c>
      <c r="F177">
        <v>5</v>
      </c>
      <c r="G177" s="1" t="s">
        <v>15</v>
      </c>
      <c r="H177" s="4">
        <v>3.7800925925925919E-4</v>
      </c>
      <c r="I177" s="1" t="s">
        <v>160</v>
      </c>
      <c r="J177" s="1">
        <v>6</v>
      </c>
    </row>
    <row r="178" spans="1:11" x14ac:dyDescent="0.25">
      <c r="A178">
        <v>6</v>
      </c>
      <c r="B178" s="1" t="s">
        <v>20</v>
      </c>
      <c r="C178" s="4">
        <v>4.726851851851852E-4</v>
      </c>
      <c r="D178" s="1" t="s">
        <v>121</v>
      </c>
      <c r="F178">
        <v>6</v>
      </c>
      <c r="G178" s="1" t="s">
        <v>36</v>
      </c>
      <c r="H178" s="4">
        <v>3.9247685185185181E-4</v>
      </c>
      <c r="I178" s="1" t="s">
        <v>2</v>
      </c>
      <c r="J178" s="1"/>
    </row>
    <row r="179" spans="1:11" x14ac:dyDescent="0.25">
      <c r="A179">
        <v>7</v>
      </c>
      <c r="B179" s="1" t="s">
        <v>104</v>
      </c>
      <c r="C179" s="4">
        <v>4.7361111111111112E-4</v>
      </c>
      <c r="D179" s="1" t="s">
        <v>155</v>
      </c>
      <c r="E179" s="1">
        <v>4</v>
      </c>
      <c r="F179">
        <v>7</v>
      </c>
      <c r="G179" s="1" t="s">
        <v>105</v>
      </c>
      <c r="H179" s="4">
        <v>3.9247685185185181E-4</v>
      </c>
      <c r="I179" s="1" t="s">
        <v>163</v>
      </c>
      <c r="J179" s="1">
        <v>4</v>
      </c>
    </row>
    <row r="180" spans="1:11" x14ac:dyDescent="0.25">
      <c r="A180">
        <v>8</v>
      </c>
      <c r="B180" s="1" t="s">
        <v>6</v>
      </c>
      <c r="C180" s="4">
        <v>4.8854166666666675E-4</v>
      </c>
      <c r="D180" s="1" t="s">
        <v>2</v>
      </c>
      <c r="F180">
        <v>8</v>
      </c>
      <c r="G180" s="1" t="s">
        <v>30</v>
      </c>
      <c r="H180" s="4">
        <v>4.0000000000000002E-4</v>
      </c>
      <c r="I180" s="1" t="s">
        <v>118</v>
      </c>
      <c r="J180" s="1"/>
    </row>
    <row r="181" spans="1:11" x14ac:dyDescent="0.25">
      <c r="A181">
        <v>9</v>
      </c>
      <c r="B181" s="1" t="s">
        <v>12</v>
      </c>
      <c r="C181" s="4">
        <v>4.924768518518518E-4</v>
      </c>
      <c r="D181" s="1" t="s">
        <v>11</v>
      </c>
      <c r="F181">
        <v>9</v>
      </c>
      <c r="G181" s="1" t="s">
        <v>4</v>
      </c>
      <c r="H181" s="4">
        <v>4.0648148148148141E-4</v>
      </c>
      <c r="I181" s="1" t="s">
        <v>35</v>
      </c>
      <c r="J181" s="1"/>
    </row>
    <row r="182" spans="1:11" x14ac:dyDescent="0.25">
      <c r="A182">
        <v>10</v>
      </c>
      <c r="B182" s="1" t="s">
        <v>25</v>
      </c>
      <c r="C182" s="4">
        <v>4.953703703703703E-4</v>
      </c>
      <c r="D182" s="1" t="s">
        <v>155</v>
      </c>
      <c r="E182" s="1">
        <v>1</v>
      </c>
      <c r="F182">
        <v>10</v>
      </c>
      <c r="G182" s="1" t="s">
        <v>47</v>
      </c>
      <c r="H182" s="4">
        <v>4.0821759259259267E-4</v>
      </c>
      <c r="I182" s="1" t="s">
        <v>158</v>
      </c>
      <c r="J182" s="1">
        <v>1</v>
      </c>
    </row>
    <row r="183" spans="1:11" x14ac:dyDescent="0.25">
      <c r="H183" s="4"/>
      <c r="I183" s="1"/>
      <c r="J183" s="1"/>
    </row>
    <row r="184" spans="1:11" x14ac:dyDescent="0.25">
      <c r="A184" s="42">
        <f>AVERAGE(C185:C194)</f>
        <v>1.1399074074074074E-3</v>
      </c>
      <c r="B184" s="3" t="s">
        <v>75</v>
      </c>
      <c r="C184" s="3" t="s">
        <v>31</v>
      </c>
      <c r="D184" s="3" t="s">
        <v>32</v>
      </c>
      <c r="E184" s="3"/>
      <c r="G184" s="3" t="s">
        <v>76</v>
      </c>
      <c r="H184" s="3" t="s">
        <v>31</v>
      </c>
      <c r="I184" s="3" t="s">
        <v>32</v>
      </c>
      <c r="J184" s="3"/>
      <c r="K184" s="42">
        <f>AVERAGE(H185:H194)</f>
        <v>1.0025694444444444E-3</v>
      </c>
    </row>
    <row r="185" spans="1:11" x14ac:dyDescent="0.25">
      <c r="A185">
        <v>1</v>
      </c>
      <c r="B185" s="1" t="s">
        <v>159</v>
      </c>
      <c r="C185" s="4">
        <v>8.8865740740740745E-4</v>
      </c>
      <c r="D185" s="1" t="s">
        <v>160</v>
      </c>
      <c r="E185" s="1">
        <v>10</v>
      </c>
      <c r="F185">
        <v>1</v>
      </c>
      <c r="G185" s="1" t="s">
        <v>174</v>
      </c>
      <c r="H185" s="4">
        <v>7.2465277777777795E-4</v>
      </c>
      <c r="I185" s="1" t="s">
        <v>162</v>
      </c>
      <c r="J185" s="1">
        <v>10</v>
      </c>
    </row>
    <row r="186" spans="1:11" x14ac:dyDescent="0.25">
      <c r="A186">
        <v>2</v>
      </c>
      <c r="B186" s="1" t="s">
        <v>40</v>
      </c>
      <c r="C186" s="4">
        <v>1.0187500000000001E-3</v>
      </c>
      <c r="D186" s="1" t="s">
        <v>156</v>
      </c>
      <c r="E186" s="1">
        <v>9</v>
      </c>
      <c r="F186">
        <v>2</v>
      </c>
      <c r="G186" s="1" t="s">
        <v>23</v>
      </c>
      <c r="H186" s="4">
        <v>8.4305555555555555E-4</v>
      </c>
      <c r="I186" s="1" t="s">
        <v>157</v>
      </c>
      <c r="J186" s="1">
        <v>9</v>
      </c>
    </row>
    <row r="187" spans="1:11" x14ac:dyDescent="0.25">
      <c r="A187">
        <v>3</v>
      </c>
      <c r="B187" s="1" t="s">
        <v>27</v>
      </c>
      <c r="C187" s="4">
        <v>1.0774305555555556E-3</v>
      </c>
      <c r="D187" s="1" t="s">
        <v>154</v>
      </c>
      <c r="E187" s="1">
        <v>8</v>
      </c>
      <c r="F187">
        <v>3</v>
      </c>
      <c r="G187" s="1" t="s">
        <v>36</v>
      </c>
      <c r="H187" s="4">
        <v>8.7314814814814818E-4</v>
      </c>
      <c r="I187" s="1" t="s">
        <v>2</v>
      </c>
      <c r="J187" s="1"/>
    </row>
    <row r="188" spans="1:11" x14ac:dyDescent="0.25">
      <c r="A188">
        <v>4</v>
      </c>
      <c r="B188" s="1" t="s">
        <v>28</v>
      </c>
      <c r="C188" s="4">
        <v>1.0781249999999999E-3</v>
      </c>
      <c r="D188" s="1" t="s">
        <v>154</v>
      </c>
      <c r="E188" s="1">
        <v>7</v>
      </c>
      <c r="F188">
        <v>4</v>
      </c>
      <c r="G188" s="1" t="s">
        <v>15</v>
      </c>
      <c r="H188" s="4">
        <v>9.5428240740740727E-4</v>
      </c>
      <c r="I188" s="1" t="s">
        <v>160</v>
      </c>
      <c r="J188" s="1">
        <v>7</v>
      </c>
    </row>
    <row r="189" spans="1:11" x14ac:dyDescent="0.25">
      <c r="A189">
        <v>5</v>
      </c>
      <c r="B189" s="1" t="s">
        <v>29</v>
      </c>
      <c r="C189" s="4">
        <v>1.1145833333333333E-3</v>
      </c>
      <c r="D189" s="1" t="s">
        <v>93</v>
      </c>
      <c r="F189">
        <v>5</v>
      </c>
      <c r="G189" s="1" t="s">
        <v>47</v>
      </c>
      <c r="H189" s="4">
        <v>9.6493055555555557E-4</v>
      </c>
      <c r="I189" s="1" t="s">
        <v>158</v>
      </c>
      <c r="J189" s="1">
        <v>6</v>
      </c>
    </row>
    <row r="190" spans="1:11" x14ac:dyDescent="0.25">
      <c r="A190">
        <v>6</v>
      </c>
      <c r="B190" s="1" t="s">
        <v>6</v>
      </c>
      <c r="C190" s="4">
        <v>1.1687499999999999E-3</v>
      </c>
      <c r="D190" s="1" t="s">
        <v>162</v>
      </c>
      <c r="E190" s="1">
        <v>5</v>
      </c>
      <c r="F190">
        <v>6</v>
      </c>
      <c r="G190" s="1" t="s">
        <v>30</v>
      </c>
      <c r="H190" s="4">
        <v>1.063425925925926E-3</v>
      </c>
      <c r="I190" s="1" t="s">
        <v>118</v>
      </c>
      <c r="J190" s="1"/>
    </row>
    <row r="191" spans="1:11" x14ac:dyDescent="0.25">
      <c r="A191">
        <v>7</v>
      </c>
      <c r="B191" s="1" t="s">
        <v>20</v>
      </c>
      <c r="C191" s="4">
        <v>1.175E-3</v>
      </c>
      <c r="D191" s="1" t="s">
        <v>11</v>
      </c>
      <c r="F191">
        <v>7</v>
      </c>
      <c r="G191" s="1" t="s">
        <v>5</v>
      </c>
      <c r="H191" s="4">
        <v>1.0650462962962964E-3</v>
      </c>
      <c r="I191" s="1" t="s">
        <v>35</v>
      </c>
      <c r="J191" s="1"/>
    </row>
    <row r="192" spans="1:11" x14ac:dyDescent="0.25">
      <c r="A192">
        <v>8</v>
      </c>
      <c r="B192" s="1" t="s">
        <v>92</v>
      </c>
      <c r="C192" s="4">
        <v>1.2292824074074075E-3</v>
      </c>
      <c r="D192" s="1" t="s">
        <v>154</v>
      </c>
      <c r="E192" s="1">
        <v>3</v>
      </c>
      <c r="F192">
        <v>8</v>
      </c>
      <c r="G192" s="1" t="s">
        <v>100</v>
      </c>
      <c r="H192" s="4">
        <v>1.11875E-3</v>
      </c>
      <c r="I192" s="1" t="s">
        <v>154</v>
      </c>
      <c r="J192" s="1">
        <v>3</v>
      </c>
    </row>
    <row r="193" spans="1:11" x14ac:dyDescent="0.25">
      <c r="A193">
        <v>9</v>
      </c>
      <c r="B193" s="1" t="s">
        <v>171</v>
      </c>
      <c r="C193" s="4">
        <v>1.2586805555555556E-3</v>
      </c>
      <c r="D193" s="1" t="s">
        <v>154</v>
      </c>
      <c r="E193" s="1">
        <v>2</v>
      </c>
      <c r="F193">
        <v>9</v>
      </c>
      <c r="G193" s="1" t="s">
        <v>74</v>
      </c>
      <c r="H193" s="4">
        <v>1.1304398148148148E-3</v>
      </c>
      <c r="I193" s="1" t="s">
        <v>164</v>
      </c>
      <c r="J193" s="1">
        <v>2</v>
      </c>
    </row>
    <row r="194" spans="1:11" x14ac:dyDescent="0.25">
      <c r="A194">
        <v>10</v>
      </c>
      <c r="B194" s="1" t="s">
        <v>178</v>
      </c>
      <c r="C194" s="4">
        <v>1.3898148148148149E-3</v>
      </c>
      <c r="D194" s="1" t="s">
        <v>164</v>
      </c>
      <c r="E194" s="1">
        <v>1</v>
      </c>
      <c r="F194">
        <v>10</v>
      </c>
      <c r="G194" s="1" t="s">
        <v>172</v>
      </c>
      <c r="H194" s="4">
        <v>1.287962962962963E-3</v>
      </c>
      <c r="I194" s="1" t="s">
        <v>164</v>
      </c>
      <c r="J194" s="1">
        <v>1</v>
      </c>
    </row>
    <row r="196" spans="1:11" x14ac:dyDescent="0.25">
      <c r="A196" s="42">
        <f>AVERAGE(C197:C206)</f>
        <v>2.8197193287037036E-3</v>
      </c>
      <c r="B196" s="3" t="s">
        <v>77</v>
      </c>
      <c r="C196" s="3" t="s">
        <v>31</v>
      </c>
      <c r="D196" s="3" t="s">
        <v>32</v>
      </c>
      <c r="E196" s="3"/>
      <c r="G196" s="3" t="s">
        <v>78</v>
      </c>
      <c r="H196" s="3" t="s">
        <v>31</v>
      </c>
      <c r="I196" s="3" t="s">
        <v>32</v>
      </c>
      <c r="J196" s="3"/>
      <c r="K196" s="42">
        <f>AVERAGE(H197:H206)</f>
        <v>2.6364914021164026E-3</v>
      </c>
    </row>
    <row r="197" spans="1:11" x14ac:dyDescent="0.25">
      <c r="A197">
        <v>1</v>
      </c>
      <c r="B197" s="1" t="s">
        <v>28</v>
      </c>
      <c r="C197" s="4">
        <v>2.5011574074074072E-3</v>
      </c>
      <c r="D197" s="1" t="s">
        <v>154</v>
      </c>
      <c r="E197" s="1">
        <v>10</v>
      </c>
      <c r="F197">
        <v>1</v>
      </c>
      <c r="G197" s="1" t="s">
        <v>23</v>
      </c>
      <c r="H197" s="4">
        <v>2.2881944444444443E-3</v>
      </c>
      <c r="I197" s="1" t="s">
        <v>120</v>
      </c>
      <c r="J197" s="1"/>
    </row>
    <row r="198" spans="1:11" x14ac:dyDescent="0.25">
      <c r="A198">
        <v>2</v>
      </c>
      <c r="B198" s="1" t="s">
        <v>10</v>
      </c>
      <c r="C198" s="4">
        <v>2.5890046296296295E-3</v>
      </c>
      <c r="D198" s="1" t="s">
        <v>121</v>
      </c>
      <c r="F198">
        <v>2</v>
      </c>
      <c r="G198" s="1" t="s">
        <v>74</v>
      </c>
      <c r="H198" s="4">
        <v>2.3687499999999998E-3</v>
      </c>
      <c r="I198" s="1" t="s">
        <v>164</v>
      </c>
      <c r="J198" s="1">
        <v>9</v>
      </c>
    </row>
    <row r="199" spans="1:11" x14ac:dyDescent="0.25">
      <c r="A199">
        <v>3</v>
      </c>
      <c r="B199" s="1" t="s">
        <v>27</v>
      </c>
      <c r="C199" s="4">
        <v>2.5954861111111109E-3</v>
      </c>
      <c r="D199" s="1" t="s">
        <v>154</v>
      </c>
      <c r="E199" s="1">
        <v>8</v>
      </c>
      <c r="F199">
        <v>3</v>
      </c>
      <c r="G199" s="1" t="s">
        <v>47</v>
      </c>
      <c r="H199" s="4">
        <v>2.3910879629629629E-3</v>
      </c>
      <c r="I199" s="1" t="s">
        <v>158</v>
      </c>
      <c r="J199" s="1">
        <v>8</v>
      </c>
    </row>
    <row r="200" spans="1:11" x14ac:dyDescent="0.25">
      <c r="A200">
        <v>4</v>
      </c>
      <c r="B200" s="1" t="s">
        <v>6</v>
      </c>
      <c r="C200" s="4">
        <v>2.8400462962962967E-3</v>
      </c>
      <c r="D200" s="1" t="s">
        <v>2</v>
      </c>
      <c r="F200">
        <v>4</v>
      </c>
      <c r="G200" s="1" t="s">
        <v>4</v>
      </c>
      <c r="H200" s="4">
        <v>2.4115740740740742E-3</v>
      </c>
      <c r="I200" s="1" t="s">
        <v>35</v>
      </c>
    </row>
    <row r="201" spans="1:11" x14ac:dyDescent="0.25">
      <c r="A201">
        <v>5</v>
      </c>
      <c r="B201" s="1" t="s">
        <v>102</v>
      </c>
      <c r="C201" s="4">
        <v>2.8586805555555557E-3</v>
      </c>
      <c r="D201" s="1" t="s">
        <v>154</v>
      </c>
      <c r="E201" s="1">
        <v>6</v>
      </c>
      <c r="F201">
        <v>5</v>
      </c>
      <c r="G201" s="1" t="s">
        <v>100</v>
      </c>
      <c r="H201" s="4">
        <v>2.6122685185185185E-3</v>
      </c>
      <c r="I201" s="1" t="s">
        <v>154</v>
      </c>
      <c r="J201" s="1">
        <v>6</v>
      </c>
    </row>
    <row r="202" spans="1:11" x14ac:dyDescent="0.25">
      <c r="A202">
        <v>6</v>
      </c>
      <c r="B202" s="1" t="s">
        <v>92</v>
      </c>
      <c r="C202" s="4">
        <v>2.946064814814815E-3</v>
      </c>
      <c r="D202" s="1" t="s">
        <v>154</v>
      </c>
      <c r="E202" s="1">
        <v>5</v>
      </c>
      <c r="F202">
        <v>6</v>
      </c>
      <c r="G202" s="1" t="s">
        <v>169</v>
      </c>
      <c r="H202" s="4">
        <v>2.8597222222222223E-3</v>
      </c>
      <c r="I202" s="1" t="s">
        <v>164</v>
      </c>
      <c r="J202" s="1">
        <v>5</v>
      </c>
    </row>
    <row r="203" spans="1:11" x14ac:dyDescent="0.25">
      <c r="A203">
        <v>7</v>
      </c>
      <c r="B203" s="1" t="s">
        <v>168</v>
      </c>
      <c r="C203" s="4">
        <v>3.0469907407407407E-3</v>
      </c>
      <c r="D203" s="1" t="s">
        <v>164</v>
      </c>
      <c r="E203" s="1">
        <v>4</v>
      </c>
      <c r="F203">
        <v>7</v>
      </c>
      <c r="G203" s="1" t="s">
        <v>173</v>
      </c>
      <c r="H203" s="4">
        <v>3.5238425925925927E-3</v>
      </c>
      <c r="I203" s="1" t="s">
        <v>164</v>
      </c>
      <c r="J203" s="1">
        <v>4</v>
      </c>
    </row>
    <row r="204" spans="1:11" x14ac:dyDescent="0.25">
      <c r="A204">
        <v>8</v>
      </c>
      <c r="B204" s="1" t="s">
        <v>178</v>
      </c>
      <c r="C204" s="4">
        <v>3.1803240740740737E-3</v>
      </c>
      <c r="D204" s="1" t="s">
        <v>164</v>
      </c>
      <c r="E204" s="1">
        <v>3</v>
      </c>
      <c r="F204">
        <v>8</v>
      </c>
    </row>
    <row r="205" spans="1:11" x14ac:dyDescent="0.25">
      <c r="A205">
        <v>9</v>
      </c>
      <c r="F205">
        <v>9</v>
      </c>
    </row>
    <row r="206" spans="1:11" x14ac:dyDescent="0.25">
      <c r="A206">
        <v>10</v>
      </c>
      <c r="F206">
        <v>10</v>
      </c>
    </row>
    <row r="208" spans="1:11" x14ac:dyDescent="0.25">
      <c r="A208" s="42">
        <f>AVERAGE(C209:C218)</f>
        <v>1.1918518518518519E-3</v>
      </c>
      <c r="B208" s="3" t="s">
        <v>79</v>
      </c>
      <c r="C208" s="3" t="s">
        <v>31</v>
      </c>
      <c r="D208" s="3" t="s">
        <v>32</v>
      </c>
      <c r="E208" s="3"/>
      <c r="G208" s="3" t="s">
        <v>80</v>
      </c>
      <c r="H208" s="3" t="s">
        <v>31</v>
      </c>
      <c r="I208" s="3" t="s">
        <v>32</v>
      </c>
      <c r="J208" s="3"/>
      <c r="K208" s="42">
        <f>AVERAGE(H209:H218)</f>
        <v>1.0688078703703704E-3</v>
      </c>
    </row>
    <row r="209" spans="1:11" x14ac:dyDescent="0.25">
      <c r="A209">
        <v>1</v>
      </c>
      <c r="B209" s="1" t="s">
        <v>29</v>
      </c>
      <c r="C209" s="4">
        <v>1.0366898148148149E-3</v>
      </c>
      <c r="D209" s="1" t="s">
        <v>93</v>
      </c>
      <c r="F209">
        <v>1</v>
      </c>
      <c r="G209" s="1" t="s">
        <v>30</v>
      </c>
      <c r="H209" s="4">
        <v>9.4351851851851856E-4</v>
      </c>
      <c r="I209" s="1" t="s">
        <v>118</v>
      </c>
      <c r="J209" s="1"/>
    </row>
    <row r="210" spans="1:11" x14ac:dyDescent="0.25">
      <c r="A210">
        <v>2</v>
      </c>
      <c r="B210" s="1" t="s">
        <v>27</v>
      </c>
      <c r="C210" s="4">
        <v>1.0956018518518517E-3</v>
      </c>
      <c r="D210" s="1" t="s">
        <v>117</v>
      </c>
      <c r="F210">
        <v>2</v>
      </c>
      <c r="G210" s="1" t="s">
        <v>36</v>
      </c>
      <c r="H210" s="4">
        <v>9.4583333333333336E-4</v>
      </c>
      <c r="I210" s="1" t="s">
        <v>2</v>
      </c>
      <c r="J210" s="1"/>
    </row>
    <row r="211" spans="1:11" x14ac:dyDescent="0.25">
      <c r="A211">
        <v>3</v>
      </c>
      <c r="B211" s="1" t="s">
        <v>20</v>
      </c>
      <c r="C211" s="4">
        <v>1.1435185185185183E-3</v>
      </c>
      <c r="D211" s="1" t="s">
        <v>160</v>
      </c>
      <c r="E211" s="1">
        <v>8</v>
      </c>
      <c r="F211">
        <v>3</v>
      </c>
      <c r="G211" s="1" t="s">
        <v>74</v>
      </c>
      <c r="H211" s="4">
        <v>9.5821759259259254E-4</v>
      </c>
      <c r="I211" s="1" t="s">
        <v>164</v>
      </c>
      <c r="J211" s="1">
        <v>8</v>
      </c>
    </row>
    <row r="212" spans="1:11" x14ac:dyDescent="0.25">
      <c r="A212">
        <v>4</v>
      </c>
      <c r="B212" s="1" t="s">
        <v>28</v>
      </c>
      <c r="C212" s="4">
        <v>1.1710648148148147E-3</v>
      </c>
      <c r="D212" s="1" t="s">
        <v>91</v>
      </c>
      <c r="F212">
        <v>4</v>
      </c>
      <c r="G212" s="1" t="s">
        <v>72</v>
      </c>
      <c r="H212" s="4">
        <v>9.6967592592592602E-4</v>
      </c>
      <c r="I212" s="1" t="s">
        <v>155</v>
      </c>
      <c r="J212" s="1">
        <v>7</v>
      </c>
    </row>
    <row r="213" spans="1:11" x14ac:dyDescent="0.25">
      <c r="A213">
        <v>5</v>
      </c>
      <c r="B213" s="1" t="s">
        <v>40</v>
      </c>
      <c r="C213" s="4">
        <v>1.1864583333333332E-3</v>
      </c>
      <c r="D213" s="1" t="s">
        <v>14</v>
      </c>
      <c r="F213">
        <v>5</v>
      </c>
      <c r="G213" s="1" t="s">
        <v>39</v>
      </c>
      <c r="H213" s="4">
        <v>1.0479166666666666E-3</v>
      </c>
      <c r="I213" s="1" t="s">
        <v>94</v>
      </c>
      <c r="J213" s="1"/>
    </row>
    <row r="214" spans="1:11" x14ac:dyDescent="0.25">
      <c r="A214">
        <v>6</v>
      </c>
      <c r="B214" s="1" t="s">
        <v>24</v>
      </c>
      <c r="C214" s="4">
        <v>1.1887731481481482E-3</v>
      </c>
      <c r="D214" s="1" t="s">
        <v>14</v>
      </c>
      <c r="F214">
        <v>6</v>
      </c>
      <c r="G214" s="1" t="s">
        <v>23</v>
      </c>
      <c r="H214" s="4">
        <v>1.0858796296296296E-3</v>
      </c>
      <c r="I214" s="1" t="s">
        <v>22</v>
      </c>
      <c r="J214" s="1"/>
    </row>
    <row r="215" spans="1:11" x14ac:dyDescent="0.25">
      <c r="A215">
        <v>7</v>
      </c>
      <c r="B215" s="1" t="s">
        <v>92</v>
      </c>
      <c r="C215" s="4">
        <v>1.2422453703703703E-3</v>
      </c>
      <c r="D215" s="1" t="s">
        <v>91</v>
      </c>
      <c r="F215">
        <v>7</v>
      </c>
      <c r="G215" s="1" t="s">
        <v>81</v>
      </c>
      <c r="H215" s="4">
        <v>1.1464120370370371E-3</v>
      </c>
      <c r="I215" s="1" t="s">
        <v>91</v>
      </c>
      <c r="J215" s="1"/>
    </row>
    <row r="216" spans="1:11" x14ac:dyDescent="0.25">
      <c r="A216">
        <v>8</v>
      </c>
      <c r="B216" s="1" t="s">
        <v>37</v>
      </c>
      <c r="C216" s="4">
        <v>1.2471064814814816E-3</v>
      </c>
      <c r="D216" s="1" t="s">
        <v>22</v>
      </c>
      <c r="F216">
        <v>8</v>
      </c>
      <c r="G216" s="1" t="s">
        <v>101</v>
      </c>
      <c r="H216" s="4">
        <v>1.1899305555555556E-3</v>
      </c>
      <c r="I216" s="1" t="s">
        <v>118</v>
      </c>
      <c r="J216" s="1"/>
    </row>
    <row r="217" spans="1:11" x14ac:dyDescent="0.25">
      <c r="A217">
        <v>9</v>
      </c>
      <c r="B217" s="1" t="s">
        <v>41</v>
      </c>
      <c r="C217" s="4">
        <v>1.3015046296296297E-3</v>
      </c>
      <c r="D217" s="1" t="s">
        <v>14</v>
      </c>
      <c r="F217">
        <v>9</v>
      </c>
      <c r="G217" s="1" t="s">
        <v>100</v>
      </c>
      <c r="H217" s="4">
        <v>1.1902777777777777E-3</v>
      </c>
      <c r="I217" s="1" t="s">
        <v>91</v>
      </c>
      <c r="J217" s="1"/>
    </row>
    <row r="218" spans="1:11" x14ac:dyDescent="0.25">
      <c r="A218">
        <v>10</v>
      </c>
      <c r="B218" s="1" t="s">
        <v>21</v>
      </c>
      <c r="C218" s="4">
        <v>1.3055555555555555E-3</v>
      </c>
      <c r="D218" s="1" t="s">
        <v>22</v>
      </c>
      <c r="F218">
        <v>10</v>
      </c>
      <c r="G218" s="1" t="s">
        <v>13</v>
      </c>
      <c r="H218" s="4">
        <v>1.2104166666666667E-3</v>
      </c>
      <c r="I218" s="1" t="s">
        <v>14</v>
      </c>
      <c r="J218" s="1"/>
    </row>
    <row r="219" spans="1:11" x14ac:dyDescent="0.25">
      <c r="C219" s="4"/>
      <c r="H219" s="4"/>
      <c r="I219" s="1"/>
    </row>
    <row r="220" spans="1:11" x14ac:dyDescent="0.25">
      <c r="A220" s="42">
        <f>AVERAGE(C221:C231)</f>
        <v>2.2609375000000004E-3</v>
      </c>
      <c r="B220" s="3" t="s">
        <v>83</v>
      </c>
      <c r="C220" s="3" t="s">
        <v>31</v>
      </c>
      <c r="D220" s="3" t="s">
        <v>32</v>
      </c>
      <c r="E220" s="3"/>
      <c r="G220" s="3" t="s">
        <v>84</v>
      </c>
      <c r="H220" s="3" t="s">
        <v>31</v>
      </c>
      <c r="I220" s="3" t="s">
        <v>32</v>
      </c>
      <c r="J220" s="3"/>
      <c r="K220" s="42">
        <f>AVERAGE(H221:H231)</f>
        <v>1.9976388888888895E-3</v>
      </c>
    </row>
    <row r="221" spans="1:11" x14ac:dyDescent="0.25">
      <c r="A221">
        <v>1</v>
      </c>
      <c r="B221" s="1" t="s">
        <v>159</v>
      </c>
      <c r="C221" s="4">
        <v>1.9202546296296296E-3</v>
      </c>
      <c r="D221" s="1" t="s">
        <v>160</v>
      </c>
      <c r="E221" s="1">
        <v>10</v>
      </c>
      <c r="F221">
        <v>1</v>
      </c>
      <c r="G221" s="1" t="s">
        <v>161</v>
      </c>
      <c r="H221" s="4">
        <v>1.7165509259259261E-3</v>
      </c>
      <c r="I221" s="1" t="s">
        <v>162</v>
      </c>
      <c r="J221" s="1">
        <v>10</v>
      </c>
    </row>
    <row r="222" spans="1:11" x14ac:dyDescent="0.25">
      <c r="A222">
        <v>2</v>
      </c>
      <c r="B222" s="1" t="s">
        <v>40</v>
      </c>
      <c r="C222" s="4">
        <v>2.1059027777777782E-3</v>
      </c>
      <c r="D222" s="1" t="s">
        <v>156</v>
      </c>
      <c r="E222" s="1">
        <v>9</v>
      </c>
      <c r="F222">
        <v>2</v>
      </c>
      <c r="G222" s="1" t="s">
        <v>23</v>
      </c>
      <c r="H222" s="4">
        <v>1.8443287037037037E-3</v>
      </c>
      <c r="I222" s="1" t="s">
        <v>155</v>
      </c>
      <c r="J222" s="1">
        <v>9</v>
      </c>
    </row>
    <row r="223" spans="1:11" x14ac:dyDescent="0.25">
      <c r="A223">
        <v>3</v>
      </c>
      <c r="B223" s="1" t="s">
        <v>29</v>
      </c>
      <c r="C223" s="4">
        <v>2.1740740740740739E-3</v>
      </c>
      <c r="D223" s="1" t="s">
        <v>118</v>
      </c>
      <c r="F223">
        <v>3</v>
      </c>
      <c r="G223" s="1" t="s">
        <v>15</v>
      </c>
      <c r="H223" s="4">
        <v>1.9232638888888886E-3</v>
      </c>
      <c r="I223" s="1" t="s">
        <v>122</v>
      </c>
      <c r="J223" s="1"/>
    </row>
    <row r="224" spans="1:11" x14ac:dyDescent="0.25">
      <c r="A224">
        <v>4</v>
      </c>
      <c r="B224" s="1" t="s">
        <v>12</v>
      </c>
      <c r="C224" s="4">
        <v>2.178703703703704E-3</v>
      </c>
      <c r="D224" s="1" t="s">
        <v>11</v>
      </c>
      <c r="F224">
        <v>4</v>
      </c>
      <c r="G224" s="1" t="s">
        <v>47</v>
      </c>
      <c r="H224" s="4">
        <v>1.976273148148148E-3</v>
      </c>
      <c r="I224" s="1" t="s">
        <v>156</v>
      </c>
      <c r="J224" s="1">
        <v>7</v>
      </c>
    </row>
    <row r="225" spans="1:11" x14ac:dyDescent="0.25">
      <c r="A225">
        <v>5</v>
      </c>
      <c r="B225" s="1" t="s">
        <v>28</v>
      </c>
      <c r="C225" s="4">
        <v>2.2299768518518519E-3</v>
      </c>
      <c r="D225" s="1" t="s">
        <v>154</v>
      </c>
      <c r="E225" s="1">
        <v>6</v>
      </c>
      <c r="F225">
        <v>5</v>
      </c>
      <c r="G225" s="1" t="s">
        <v>72</v>
      </c>
      <c r="H225" s="4">
        <v>2.0280092592592593E-3</v>
      </c>
      <c r="I225" s="1" t="s">
        <v>155</v>
      </c>
      <c r="J225" s="1">
        <v>6</v>
      </c>
    </row>
    <row r="226" spans="1:11" x14ac:dyDescent="0.25">
      <c r="A226">
        <v>6</v>
      </c>
      <c r="B226" s="1" t="s">
        <v>10</v>
      </c>
      <c r="C226" s="4">
        <v>2.2464120370370372E-3</v>
      </c>
      <c r="D226" s="1" t="s">
        <v>121</v>
      </c>
      <c r="F226">
        <v>6</v>
      </c>
      <c r="G226" s="1" t="s">
        <v>30</v>
      </c>
      <c r="H226" s="4">
        <v>2.0472222222222224E-3</v>
      </c>
      <c r="I226" s="1" t="s">
        <v>118</v>
      </c>
      <c r="J226" s="1"/>
    </row>
    <row r="227" spans="1:11" x14ac:dyDescent="0.25">
      <c r="A227">
        <v>7</v>
      </c>
      <c r="B227" s="1" t="s">
        <v>27</v>
      </c>
      <c r="C227" s="4">
        <v>2.3064814814814818E-3</v>
      </c>
      <c r="D227" s="1" t="s">
        <v>154</v>
      </c>
      <c r="E227" s="1">
        <v>4</v>
      </c>
      <c r="F227">
        <v>7</v>
      </c>
      <c r="G227" s="1" t="s">
        <v>105</v>
      </c>
      <c r="H227" s="4">
        <v>2.0846064814814816E-3</v>
      </c>
      <c r="I227" s="1" t="s">
        <v>163</v>
      </c>
      <c r="J227" s="1">
        <v>4</v>
      </c>
    </row>
    <row r="228" spans="1:11" x14ac:dyDescent="0.25">
      <c r="A228">
        <v>8</v>
      </c>
      <c r="B228" s="1" t="s">
        <v>67</v>
      </c>
      <c r="C228" s="4">
        <v>2.429976851851852E-3</v>
      </c>
      <c r="D228" s="1" t="s">
        <v>118</v>
      </c>
      <c r="F228">
        <v>8</v>
      </c>
      <c r="G228" s="1" t="s">
        <v>39</v>
      </c>
      <c r="H228" s="4">
        <v>2.0862268518518521E-3</v>
      </c>
      <c r="I228" s="1" t="s">
        <v>94</v>
      </c>
      <c r="J228" s="1"/>
    </row>
    <row r="229" spans="1:11" x14ac:dyDescent="0.25">
      <c r="A229">
        <v>9</v>
      </c>
      <c r="B229" s="1" t="s">
        <v>102</v>
      </c>
      <c r="C229" s="4">
        <v>2.4591435185185185E-3</v>
      </c>
      <c r="D229" s="1" t="s">
        <v>154</v>
      </c>
      <c r="E229" s="1">
        <v>2</v>
      </c>
      <c r="F229">
        <v>9</v>
      </c>
      <c r="G229" s="1" t="s">
        <v>74</v>
      </c>
      <c r="H229" s="4">
        <v>2.1100694444444444E-3</v>
      </c>
      <c r="I229" s="1" t="s">
        <v>164</v>
      </c>
      <c r="J229" s="1">
        <v>2</v>
      </c>
    </row>
    <row r="230" spans="1:11" x14ac:dyDescent="0.25">
      <c r="A230">
        <v>10</v>
      </c>
      <c r="B230" s="1" t="s">
        <v>25</v>
      </c>
      <c r="C230" s="4">
        <v>2.5584490740740741E-3</v>
      </c>
      <c r="D230" s="1" t="s">
        <v>118</v>
      </c>
      <c r="F230">
        <v>10</v>
      </c>
      <c r="G230" s="1" t="s">
        <v>100</v>
      </c>
      <c r="H230" s="4">
        <v>2.1598379629629628E-3</v>
      </c>
      <c r="I230" s="1" t="s">
        <v>154</v>
      </c>
      <c r="J230" s="1">
        <v>1</v>
      </c>
    </row>
    <row r="231" spans="1:11" x14ac:dyDescent="0.25">
      <c r="C231" s="4"/>
      <c r="H231" s="4"/>
      <c r="I231" s="1"/>
      <c r="J231" s="1"/>
    </row>
    <row r="232" spans="1:11" x14ac:dyDescent="0.25">
      <c r="A232" s="42">
        <f>AVERAGE(C233:C242)</f>
        <v>5.2878587962962966E-3</v>
      </c>
      <c r="B232" s="3" t="s">
        <v>85</v>
      </c>
      <c r="C232" s="3" t="s">
        <v>31</v>
      </c>
      <c r="D232" s="3" t="s">
        <v>32</v>
      </c>
      <c r="E232" s="3"/>
      <c r="G232" s="3" t="s">
        <v>86</v>
      </c>
      <c r="H232" s="3" t="s">
        <v>31</v>
      </c>
      <c r="I232" s="3" t="s">
        <v>32</v>
      </c>
      <c r="J232" s="3"/>
      <c r="K232" s="42">
        <f>AVERAGE(H233:H242)</f>
        <v>4.7091563786008234E-3</v>
      </c>
    </row>
    <row r="233" spans="1:11" x14ac:dyDescent="0.25">
      <c r="A233">
        <v>1</v>
      </c>
      <c r="B233" s="1" t="s">
        <v>28</v>
      </c>
      <c r="C233" s="4">
        <v>4.8756944444444447E-3</v>
      </c>
      <c r="D233" s="1" t="s">
        <v>154</v>
      </c>
      <c r="E233" s="1">
        <v>10</v>
      </c>
      <c r="F233">
        <v>1</v>
      </c>
      <c r="G233" s="1" t="s">
        <v>23</v>
      </c>
      <c r="H233" s="4">
        <v>4.0719907407407415E-3</v>
      </c>
      <c r="I233" s="1" t="s">
        <v>155</v>
      </c>
      <c r="J233" s="1">
        <v>10</v>
      </c>
    </row>
    <row r="234" spans="1:11" x14ac:dyDescent="0.25">
      <c r="A234">
        <v>2</v>
      </c>
      <c r="B234" s="1" t="s">
        <v>40</v>
      </c>
      <c r="C234" s="4">
        <v>4.8982638888888886E-3</v>
      </c>
      <c r="D234" s="1" t="s">
        <v>94</v>
      </c>
      <c r="F234">
        <v>2</v>
      </c>
      <c r="G234" s="1" t="s">
        <v>30</v>
      </c>
      <c r="H234" s="4">
        <v>4.3445601851851857E-3</v>
      </c>
      <c r="I234" s="1" t="s">
        <v>118</v>
      </c>
      <c r="J234" s="1"/>
    </row>
    <row r="235" spans="1:11" x14ac:dyDescent="0.25">
      <c r="A235">
        <v>3</v>
      </c>
      <c r="B235" s="1" t="s">
        <v>27</v>
      </c>
      <c r="C235" s="4">
        <v>4.9166666666666673E-3</v>
      </c>
      <c r="D235" s="1" t="s">
        <v>154</v>
      </c>
      <c r="E235" s="1">
        <v>8</v>
      </c>
      <c r="F235">
        <v>3</v>
      </c>
      <c r="G235" s="1" t="s">
        <v>87</v>
      </c>
      <c r="H235" s="4">
        <v>4.41574074074074E-3</v>
      </c>
      <c r="I235" s="1" t="s">
        <v>2</v>
      </c>
      <c r="J235" s="1"/>
    </row>
    <row r="236" spans="1:11" x14ac:dyDescent="0.25">
      <c r="A236">
        <v>4</v>
      </c>
      <c r="B236" s="1" t="s">
        <v>67</v>
      </c>
      <c r="C236" s="4">
        <v>5.2600694444444448E-3</v>
      </c>
      <c r="D236" s="1" t="s">
        <v>118</v>
      </c>
      <c r="F236">
        <v>4</v>
      </c>
      <c r="G236" s="1" t="s">
        <v>72</v>
      </c>
      <c r="H236" s="4">
        <v>4.5152777777777778E-3</v>
      </c>
      <c r="I236" s="1" t="s">
        <v>155</v>
      </c>
      <c r="J236" s="1">
        <v>7</v>
      </c>
    </row>
    <row r="237" spans="1:11" x14ac:dyDescent="0.25">
      <c r="A237">
        <v>5</v>
      </c>
      <c r="B237" s="1" t="s">
        <v>25</v>
      </c>
      <c r="C237" s="4">
        <v>5.3166666666666666E-3</v>
      </c>
      <c r="D237" s="1" t="s">
        <v>118</v>
      </c>
      <c r="F237">
        <v>5</v>
      </c>
      <c r="G237" s="1" t="s">
        <v>74</v>
      </c>
      <c r="H237" s="4">
        <v>4.5716435185185192E-3</v>
      </c>
      <c r="I237" s="1" t="s">
        <v>164</v>
      </c>
      <c r="J237" s="1">
        <v>6</v>
      </c>
    </row>
    <row r="238" spans="1:11" x14ac:dyDescent="0.25">
      <c r="A238">
        <v>6</v>
      </c>
      <c r="B238" s="1" t="s">
        <v>73</v>
      </c>
      <c r="C238" s="4">
        <v>5.4834490740740746E-3</v>
      </c>
      <c r="D238" s="1" t="s">
        <v>118</v>
      </c>
      <c r="F238">
        <v>6</v>
      </c>
      <c r="G238" s="1" t="s">
        <v>39</v>
      </c>
      <c r="H238" s="4">
        <v>4.5850694444444446E-3</v>
      </c>
      <c r="I238" s="1" t="s">
        <v>94</v>
      </c>
    </row>
    <row r="239" spans="1:11" x14ac:dyDescent="0.25">
      <c r="A239">
        <v>7</v>
      </c>
      <c r="B239" s="1" t="s">
        <v>92</v>
      </c>
      <c r="C239" s="4">
        <v>5.5047453703703708E-3</v>
      </c>
      <c r="D239" s="1" t="s">
        <v>154</v>
      </c>
      <c r="E239" s="1">
        <v>4</v>
      </c>
      <c r="F239">
        <v>7</v>
      </c>
      <c r="G239" s="1" t="s">
        <v>100</v>
      </c>
      <c r="H239" s="4">
        <v>4.769791666666667E-3</v>
      </c>
      <c r="I239" s="1" t="s">
        <v>154</v>
      </c>
      <c r="J239" s="1">
        <v>4</v>
      </c>
    </row>
    <row r="240" spans="1:11" x14ac:dyDescent="0.25">
      <c r="A240">
        <v>8</v>
      </c>
      <c r="B240" s="1" t="s">
        <v>104</v>
      </c>
      <c r="C240" s="4">
        <v>5.5262731481481482E-3</v>
      </c>
      <c r="D240" s="1" t="s">
        <v>118</v>
      </c>
      <c r="F240">
        <v>8</v>
      </c>
      <c r="G240" s="1" t="s">
        <v>173</v>
      </c>
      <c r="H240" s="4">
        <v>5.5047453703703708E-3</v>
      </c>
      <c r="I240" s="1" t="s">
        <v>164</v>
      </c>
      <c r="J240" s="1">
        <v>3</v>
      </c>
    </row>
    <row r="241" spans="1:10" x14ac:dyDescent="0.25">
      <c r="A241">
        <v>9</v>
      </c>
      <c r="B241" s="1" t="s">
        <v>171</v>
      </c>
      <c r="C241" s="4">
        <v>5.5357638888888887E-3</v>
      </c>
      <c r="D241" s="1" t="s">
        <v>154</v>
      </c>
      <c r="E241" s="1">
        <v>2</v>
      </c>
      <c r="F241">
        <v>9</v>
      </c>
      <c r="G241" s="1" t="s">
        <v>172</v>
      </c>
      <c r="H241" s="4">
        <v>5.603587962962963E-3</v>
      </c>
      <c r="I241" s="1" t="s">
        <v>164</v>
      </c>
      <c r="J241" s="1">
        <v>2</v>
      </c>
    </row>
    <row r="242" spans="1:10" x14ac:dyDescent="0.25">
      <c r="A242">
        <v>10</v>
      </c>
      <c r="B242" s="1" t="s">
        <v>7</v>
      </c>
      <c r="C242" s="4">
        <v>5.5609953703703715E-3</v>
      </c>
      <c r="D242" s="1" t="s">
        <v>2</v>
      </c>
      <c r="F242">
        <v>10</v>
      </c>
    </row>
  </sheetData>
  <pageMargins left="0.70866141732283472" right="0.70866141732283472" top="0.74803149606299213" bottom="0.74803149606299213" header="0.31496062992125984" footer="0.31496062992125984"/>
  <pageSetup paperSize="9" scale="46" fitToHeight="3" orientation="portrait" r:id="rId1"/>
  <rowBreaks count="1" manualBreakCount="1">
    <brk id="1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view="pageBreakPreview" topLeftCell="A27" zoomScale="70" zoomScaleNormal="100" zoomScaleSheetLayoutView="70" workbookViewId="0">
      <selection activeCell="K88" sqref="K88"/>
    </sheetView>
  </sheetViews>
  <sheetFormatPr baseColWidth="10" defaultRowHeight="15" x14ac:dyDescent="0.25"/>
  <cols>
    <col min="1" max="1" width="11.42578125" customWidth="1"/>
    <col min="2" max="2" width="23" style="1" customWidth="1"/>
    <col min="3" max="3" width="11.42578125" style="1" customWidth="1"/>
    <col min="4" max="4" width="14" style="1" customWidth="1"/>
    <col min="5" max="5" width="8.140625" style="1" customWidth="1"/>
    <col min="6" max="6" width="6.140625" customWidth="1"/>
    <col min="7" max="7" width="23" style="1" customWidth="1"/>
    <col min="8" max="8" width="11.42578125" style="1"/>
    <col min="9" max="10" width="14" customWidth="1"/>
    <col min="12" max="12" width="4.85546875" customWidth="1"/>
    <col min="13" max="13" width="5.85546875" customWidth="1"/>
    <col min="14" max="14" width="3" customWidth="1"/>
  </cols>
  <sheetData>
    <row r="1" spans="2:10" hidden="1" x14ac:dyDescent="0.25">
      <c r="B1" s="1" t="s">
        <v>89</v>
      </c>
      <c r="C1" s="1" t="s">
        <v>88</v>
      </c>
      <c r="D1" s="1" t="s">
        <v>127</v>
      </c>
      <c r="G1" s="1" t="s">
        <v>89</v>
      </c>
      <c r="H1" s="1" t="s">
        <v>88</v>
      </c>
      <c r="I1" s="1" t="s">
        <v>127</v>
      </c>
      <c r="J1" s="1"/>
    </row>
    <row r="2" spans="2:10" hidden="1" x14ac:dyDescent="0.25">
      <c r="B2" s="3" t="s">
        <v>0</v>
      </c>
      <c r="C2" s="1">
        <v>100</v>
      </c>
      <c r="D2" s="4">
        <f>A28</f>
        <v>3.6978009259259256E-4</v>
      </c>
      <c r="E2" s="2"/>
      <c r="G2" s="3" t="s">
        <v>1</v>
      </c>
      <c r="H2" s="1">
        <v>100</v>
      </c>
      <c r="I2" s="4">
        <f>K28</f>
        <v>3.2152777777777778E-4</v>
      </c>
      <c r="J2" s="2"/>
    </row>
    <row r="3" spans="2:10" hidden="1" x14ac:dyDescent="0.25">
      <c r="B3" s="3" t="s">
        <v>55</v>
      </c>
      <c r="C3" s="1">
        <v>100</v>
      </c>
      <c r="D3" s="4">
        <f>A100</f>
        <v>4.405092592592593E-4</v>
      </c>
      <c r="E3" s="2"/>
      <c r="G3" s="3" t="s">
        <v>56</v>
      </c>
      <c r="H3" s="1">
        <v>100</v>
      </c>
      <c r="I3" s="4">
        <f>K100</f>
        <v>4.2166666666666665E-4</v>
      </c>
      <c r="J3" s="2"/>
    </row>
    <row r="4" spans="2:10" hidden="1" x14ac:dyDescent="0.25">
      <c r="B4" s="3" t="s">
        <v>61</v>
      </c>
      <c r="C4" s="1">
        <v>100</v>
      </c>
      <c r="D4" s="4">
        <f>A136</f>
        <v>5.0925925925925943E-4</v>
      </c>
      <c r="E4" s="2"/>
      <c r="G4" s="3" t="s">
        <v>62</v>
      </c>
      <c r="H4" s="1">
        <v>100</v>
      </c>
      <c r="I4" s="4">
        <f>K136</f>
        <v>4.3762860082304525E-4</v>
      </c>
      <c r="J4" s="2"/>
    </row>
    <row r="5" spans="2:10" hidden="1" x14ac:dyDescent="0.25">
      <c r="B5" s="3" t="s">
        <v>70</v>
      </c>
      <c r="C5" s="1">
        <v>100</v>
      </c>
      <c r="D5" s="4">
        <f>A172</f>
        <v>4.4505208333333338E-4</v>
      </c>
      <c r="E5" s="2"/>
      <c r="G5" s="3" t="s">
        <v>71</v>
      </c>
      <c r="H5" s="1">
        <v>100</v>
      </c>
      <c r="I5" s="4">
        <f>K172</f>
        <v>3.6197916666666664E-4</v>
      </c>
      <c r="J5" s="2"/>
    </row>
    <row r="6" spans="2:10" hidden="1" x14ac:dyDescent="0.25">
      <c r="B6" s="3" t="s">
        <v>33</v>
      </c>
      <c r="C6" s="1">
        <v>100</v>
      </c>
      <c r="D6" s="4">
        <f>A40</f>
        <v>8.331018518518518E-4</v>
      </c>
      <c r="E6" s="2"/>
      <c r="G6" s="3" t="s">
        <v>34</v>
      </c>
      <c r="H6" s="1">
        <v>100</v>
      </c>
      <c r="I6" s="4">
        <f>K40</f>
        <v>7.2831018518518535E-4</v>
      </c>
      <c r="J6" s="2"/>
    </row>
    <row r="7" spans="2:10" hidden="1" x14ac:dyDescent="0.25">
      <c r="B7" s="3" t="s">
        <v>57</v>
      </c>
      <c r="C7" s="20">
        <v>100</v>
      </c>
      <c r="D7" s="19">
        <f>A112</f>
        <v>1.0683738425925928E-3</v>
      </c>
      <c r="E7" s="6"/>
      <c r="G7" s="3" t="s">
        <v>58</v>
      </c>
      <c r="H7" s="1">
        <v>100</v>
      </c>
      <c r="I7" s="4">
        <f>K112</f>
        <v>9.4527777777777785E-4</v>
      </c>
      <c r="J7" s="2"/>
    </row>
    <row r="8" spans="2:10" hidden="1" x14ac:dyDescent="0.25">
      <c r="B8" s="3" t="s">
        <v>63</v>
      </c>
      <c r="C8" s="20">
        <v>100</v>
      </c>
      <c r="D8" s="19">
        <f>A148</f>
        <v>1.1085763888888892E-3</v>
      </c>
      <c r="E8" s="2"/>
      <c r="G8" s="3" t="s">
        <v>64</v>
      </c>
      <c r="H8" s="1">
        <v>100</v>
      </c>
      <c r="I8" s="4">
        <f>K148</f>
        <v>9.8293981481481474E-4</v>
      </c>
      <c r="J8" s="2"/>
    </row>
    <row r="9" spans="2:10" hidden="1" x14ac:dyDescent="0.25">
      <c r="B9" s="3" t="s">
        <v>75</v>
      </c>
      <c r="C9" s="16">
        <v>60</v>
      </c>
      <c r="D9" s="18">
        <f>A184</f>
        <v>1.0705889917695473E-3</v>
      </c>
      <c r="E9" s="6"/>
      <c r="G9" s="3" t="s">
        <v>76</v>
      </c>
      <c r="H9" s="16">
        <v>80</v>
      </c>
      <c r="I9" s="18">
        <f>K184</f>
        <v>9.477893518518519E-4</v>
      </c>
      <c r="J9" s="6"/>
    </row>
    <row r="10" spans="2:10" hidden="1" x14ac:dyDescent="0.25">
      <c r="B10" s="3" t="s">
        <v>79</v>
      </c>
      <c r="C10" s="1">
        <v>100</v>
      </c>
      <c r="D10" s="19">
        <f>A208</f>
        <v>1.1387088477366253E-3</v>
      </c>
      <c r="E10" s="2"/>
      <c r="G10" s="3" t="s">
        <v>80</v>
      </c>
      <c r="H10" s="1">
        <v>100</v>
      </c>
      <c r="I10" s="19">
        <f>K208</f>
        <v>1.0649305555555555E-3</v>
      </c>
      <c r="J10" s="7"/>
    </row>
    <row r="11" spans="2:10" hidden="1" x14ac:dyDescent="0.25">
      <c r="B11" s="3" t="s">
        <v>43</v>
      </c>
      <c r="C11" s="20">
        <v>100</v>
      </c>
      <c r="D11" s="19">
        <f>A52</f>
        <v>2.0071502057613169E-3</v>
      </c>
      <c r="E11" s="6"/>
      <c r="G11" s="3" t="s">
        <v>44</v>
      </c>
      <c r="H11" s="1">
        <v>100</v>
      </c>
      <c r="I11" s="4">
        <f>K52</f>
        <v>1.7086111111111111E-3</v>
      </c>
      <c r="J11" s="2"/>
    </row>
    <row r="12" spans="2:10" hidden="1" x14ac:dyDescent="0.25">
      <c r="B12" s="3" t="s">
        <v>59</v>
      </c>
      <c r="C12" s="20">
        <v>30</v>
      </c>
      <c r="D12" s="19">
        <f>A124</f>
        <v>2.5562371399176958E-3</v>
      </c>
      <c r="E12" s="6"/>
      <c r="G12" s="3" t="s">
        <v>60</v>
      </c>
      <c r="H12" s="16">
        <v>30</v>
      </c>
      <c r="I12" s="18">
        <f>K124</f>
        <v>2.1428075396825396E-3</v>
      </c>
      <c r="J12" s="6"/>
    </row>
    <row r="13" spans="2:10" hidden="1" x14ac:dyDescent="0.25">
      <c r="B13" s="3" t="s">
        <v>68</v>
      </c>
      <c r="C13" s="16">
        <v>70</v>
      </c>
      <c r="D13" s="18">
        <f>A160</f>
        <v>2.4858101851851847E-3</v>
      </c>
      <c r="E13" s="6"/>
      <c r="G13" s="3" t="s">
        <v>69</v>
      </c>
      <c r="H13" s="20">
        <v>100</v>
      </c>
      <c r="I13" s="19">
        <f>K160</f>
        <v>2.313587962962963E-3</v>
      </c>
      <c r="J13" s="2"/>
    </row>
    <row r="14" spans="2:10" hidden="1" x14ac:dyDescent="0.25">
      <c r="B14" s="3" t="s">
        <v>77</v>
      </c>
      <c r="C14" s="16">
        <v>50</v>
      </c>
      <c r="D14" s="18">
        <f>A196</f>
        <v>2.6683899176954736E-3</v>
      </c>
      <c r="E14" s="6"/>
      <c r="G14" s="3" t="s">
        <v>78</v>
      </c>
      <c r="H14" s="16">
        <v>60</v>
      </c>
      <c r="I14" s="18">
        <f>K196</f>
        <v>2.5029224537037038E-3</v>
      </c>
      <c r="J14" s="6"/>
    </row>
    <row r="15" spans="2:10" hidden="1" x14ac:dyDescent="0.25">
      <c r="B15" s="3" t="s">
        <v>83</v>
      </c>
      <c r="C15" s="1">
        <v>100</v>
      </c>
      <c r="D15" s="19">
        <f>A220</f>
        <v>2.1961689814814812E-3</v>
      </c>
      <c r="E15" s="2"/>
      <c r="G15" s="3" t="s">
        <v>84</v>
      </c>
      <c r="H15" s="20">
        <v>100</v>
      </c>
      <c r="I15" s="19">
        <f>K220</f>
        <v>1.930462962962963E-3</v>
      </c>
      <c r="J15" s="6"/>
    </row>
    <row r="16" spans="2:10" hidden="1" x14ac:dyDescent="0.25">
      <c r="B16" s="3" t="s">
        <v>49</v>
      </c>
      <c r="C16" s="20">
        <v>100</v>
      </c>
      <c r="D16" s="19">
        <f>A64</f>
        <v>4.2904963991769549E-3</v>
      </c>
      <c r="E16" s="6"/>
      <c r="G16" s="3" t="s">
        <v>50</v>
      </c>
      <c r="H16" s="1">
        <v>100</v>
      </c>
      <c r="I16" s="19">
        <f>K64</f>
        <v>3.7640162037037039E-3</v>
      </c>
      <c r="J16" s="2"/>
    </row>
    <row r="17" spans="1:11" hidden="1" x14ac:dyDescent="0.25">
      <c r="B17" s="3" t="s">
        <v>85</v>
      </c>
      <c r="C17" s="16">
        <v>70</v>
      </c>
      <c r="D17" s="18">
        <f>A232</f>
        <v>5.2878587962962966E-3</v>
      </c>
      <c r="E17" s="6"/>
      <c r="G17" s="3" t="s">
        <v>86</v>
      </c>
      <c r="H17" s="16">
        <v>50</v>
      </c>
      <c r="I17" s="18">
        <f>K232</f>
        <v>4.7091563786008234E-3</v>
      </c>
      <c r="J17" s="6"/>
    </row>
    <row r="18" spans="1:11" hidden="1" x14ac:dyDescent="0.25">
      <c r="B18" s="3" t="s">
        <v>51</v>
      </c>
      <c r="C18" s="20">
        <v>100</v>
      </c>
      <c r="D18" s="19">
        <f>A76</f>
        <v>9.2185069444444441E-3</v>
      </c>
      <c r="E18" s="6"/>
      <c r="G18" s="3" t="s">
        <v>52</v>
      </c>
      <c r="H18" s="16">
        <v>90</v>
      </c>
      <c r="I18" s="18">
        <f>K76</f>
        <v>8.059907407407408E-3</v>
      </c>
      <c r="J18" s="6"/>
    </row>
    <row r="19" spans="1:11" hidden="1" x14ac:dyDescent="0.25">
      <c r="B19" s="3"/>
      <c r="G19" s="3" t="s">
        <v>54</v>
      </c>
      <c r="H19" s="16">
        <v>20</v>
      </c>
      <c r="I19" s="18">
        <f>K88</f>
        <v>1.4901388888888891E-2</v>
      </c>
      <c r="J19" s="6"/>
    </row>
    <row r="20" spans="1:11" hidden="1" x14ac:dyDescent="0.25">
      <c r="B20" s="3" t="s">
        <v>106</v>
      </c>
      <c r="C20" s="10">
        <f>AVERAGE(C2:C19)</f>
        <v>87.058823529411768</v>
      </c>
      <c r="D20" s="9">
        <f>SUM(D2:D19)/33</f>
        <v>1.142259672340691E-3</v>
      </c>
      <c r="E20" s="22" t="s">
        <v>128</v>
      </c>
      <c r="G20" s="3" t="s">
        <v>106</v>
      </c>
      <c r="H20" s="10">
        <f>AVERAGE(H2:H19)</f>
        <v>85</v>
      </c>
      <c r="I20" s="9">
        <f>SUM(I2:I19)/48</f>
        <v>1.0051023084613217E-3</v>
      </c>
      <c r="J20" s="22" t="s">
        <v>128</v>
      </c>
    </row>
    <row r="21" spans="1:11" hidden="1" x14ac:dyDescent="0.25">
      <c r="B21" s="3" t="s">
        <v>107</v>
      </c>
      <c r="C21" s="17">
        <f>AVERAGE(C2,C6,C11,C16,C18)</f>
        <v>100</v>
      </c>
      <c r="D21" s="21">
        <f>SUM(D2,D6,D11,D16,D18)/15.5</f>
        <v>1.0786474512146556E-3</v>
      </c>
      <c r="E21" s="23" t="s">
        <v>128</v>
      </c>
      <c r="G21" s="3" t="s">
        <v>107</v>
      </c>
      <c r="H21" s="10">
        <f>AVERAGE(H2,H6,H11,H16,H18:H19)</f>
        <v>85</v>
      </c>
      <c r="I21" s="9">
        <f>SUM(I2,I6,I11,I16,I18:I19)/30.5</f>
        <v>9.6668070734669102E-4</v>
      </c>
      <c r="J21" s="22" t="s">
        <v>128</v>
      </c>
    </row>
    <row r="22" spans="1:11" hidden="1" x14ac:dyDescent="0.25">
      <c r="B22" s="3" t="s">
        <v>108</v>
      </c>
      <c r="C22" s="10">
        <f>AVERAGE(C3,C7,C12)</f>
        <v>76.666666666666671</v>
      </c>
      <c r="D22" s="9">
        <f>SUM(D3,D7,D12)/3.5</f>
        <v>1.1614629262198706E-3</v>
      </c>
      <c r="E22" s="22" t="s">
        <v>128</v>
      </c>
      <c r="G22" s="3" t="s">
        <v>108</v>
      </c>
      <c r="H22" s="10">
        <f>AVERAGE(H3,H7,H12)</f>
        <v>76.666666666666671</v>
      </c>
      <c r="I22" s="9">
        <f>SUM(I3,I7,I12)/3.5</f>
        <v>1.0027862811791382E-3</v>
      </c>
      <c r="J22" s="22" t="s">
        <v>128</v>
      </c>
    </row>
    <row r="23" spans="1:11" hidden="1" x14ac:dyDescent="0.25">
      <c r="B23" s="3" t="s">
        <v>109</v>
      </c>
      <c r="C23" s="10">
        <f>AVERAGE(C4,C8,C13)</f>
        <v>90</v>
      </c>
      <c r="D23" s="9">
        <f>SUM(D4,D8,D13)/3.5</f>
        <v>1.1724702380952381E-3</v>
      </c>
      <c r="E23" s="22" t="s">
        <v>128</v>
      </c>
      <c r="G23" s="3" t="s">
        <v>109</v>
      </c>
      <c r="H23" s="17">
        <f>AVERAGE(H4,H8,H13)</f>
        <v>100</v>
      </c>
      <c r="I23" s="21">
        <f>SUM(I4,I8,I13)/3.5</f>
        <v>1.0669018224573781E-3</v>
      </c>
      <c r="J23" s="23" t="s">
        <v>128</v>
      </c>
    </row>
    <row r="24" spans="1:11" hidden="1" x14ac:dyDescent="0.25">
      <c r="B24" s="3" t="s">
        <v>110</v>
      </c>
      <c r="C24" s="10">
        <f>AVERAGE(C5,C9,C14)</f>
        <v>70</v>
      </c>
      <c r="D24" s="9">
        <f>SUM(D5,D9,D14)/3.5</f>
        <v>1.1954374265138155E-3</v>
      </c>
      <c r="E24" s="22" t="s">
        <v>128</v>
      </c>
      <c r="G24" s="3" t="s">
        <v>110</v>
      </c>
      <c r="H24" s="10">
        <f>AVERAGE(H5,H9,H14)</f>
        <v>80</v>
      </c>
      <c r="I24" s="9">
        <f>SUM(I5,I9,I14)/3.5</f>
        <v>1.0893402777777778E-3</v>
      </c>
      <c r="J24" s="22" t="s">
        <v>128</v>
      </c>
    </row>
    <row r="25" spans="1:11" hidden="1" x14ac:dyDescent="0.25">
      <c r="B25" s="3" t="s">
        <v>111</v>
      </c>
      <c r="C25" s="10">
        <f>AVERAGE(C10,C15,C17)</f>
        <v>90</v>
      </c>
      <c r="D25" s="9">
        <f>SUM(D10,D15,D17)/7</f>
        <v>1.231819517930629E-3</v>
      </c>
      <c r="E25" s="22" t="s">
        <v>128</v>
      </c>
      <c r="G25" s="3" t="s">
        <v>111</v>
      </c>
      <c r="H25" s="10">
        <f>AVERAGE(H10,H15,H17)</f>
        <v>83.333333333333329</v>
      </c>
      <c r="I25" s="9">
        <f>SUM(I10,I15,I17)/7</f>
        <v>1.1006499853027632E-3</v>
      </c>
      <c r="J25" s="22" t="s">
        <v>128</v>
      </c>
    </row>
    <row r="26" spans="1:11" hidden="1" x14ac:dyDescent="0.25">
      <c r="B26" s="11"/>
      <c r="C26" s="12"/>
      <c r="D26" s="13"/>
      <c r="E26" s="14"/>
      <c r="F26" s="15"/>
      <c r="G26" s="11"/>
      <c r="H26" s="10"/>
      <c r="I26" s="8"/>
      <c r="J26" s="9"/>
    </row>
    <row r="27" spans="1:11" x14ac:dyDescent="0.25">
      <c r="A27" s="40" t="s">
        <v>127</v>
      </c>
      <c r="B27" s="3"/>
      <c r="C27" s="3"/>
      <c r="D27" s="3"/>
      <c r="E27" s="3" t="s">
        <v>179</v>
      </c>
      <c r="G27" s="43"/>
      <c r="H27" s="43"/>
      <c r="I27" s="44"/>
      <c r="J27" s="3" t="str">
        <f>E27</f>
        <v>2015-16</v>
      </c>
      <c r="K27" s="40"/>
    </row>
    <row r="28" spans="1:11" x14ac:dyDescent="0.25">
      <c r="A28" s="42">
        <f>AVERAGE(C29:C39)</f>
        <v>3.6978009259259256E-4</v>
      </c>
      <c r="B28" s="3" t="s">
        <v>0</v>
      </c>
      <c r="C28" s="3" t="s">
        <v>31</v>
      </c>
      <c r="D28" s="3" t="s">
        <v>32</v>
      </c>
      <c r="E28" s="3">
        <f>SUM(E29:E246)</f>
        <v>429</v>
      </c>
      <c r="G28" s="3" t="s">
        <v>1</v>
      </c>
      <c r="H28" s="3" t="s">
        <v>31</v>
      </c>
      <c r="I28" s="3" t="s">
        <v>32</v>
      </c>
      <c r="J28" s="3">
        <f>SUM(J29:J246)</f>
        <v>498</v>
      </c>
      <c r="K28" s="42">
        <f>AVERAGE(H29:H38)</f>
        <v>3.2152777777777778E-4</v>
      </c>
    </row>
    <row r="29" spans="1:11" x14ac:dyDescent="0.25">
      <c r="A29">
        <v>1</v>
      </c>
      <c r="B29" s="1" t="s">
        <v>159</v>
      </c>
      <c r="C29" s="4">
        <v>3.4097222222222216E-4</v>
      </c>
      <c r="D29" s="1" t="s">
        <v>160</v>
      </c>
      <c r="F29">
        <v>1</v>
      </c>
      <c r="G29" s="1" t="s">
        <v>161</v>
      </c>
      <c r="H29" s="4">
        <v>2.9490740740740741E-4</v>
      </c>
      <c r="I29" s="1" t="s">
        <v>162</v>
      </c>
      <c r="J29" s="1"/>
    </row>
    <row r="30" spans="1:11" x14ac:dyDescent="0.25">
      <c r="A30">
        <v>2</v>
      </c>
      <c r="B30" s="1" t="s">
        <v>27</v>
      </c>
      <c r="C30" s="4">
        <v>3.4895833333333328E-4</v>
      </c>
      <c r="D30" s="1" t="s">
        <v>182</v>
      </c>
      <c r="E30" s="1">
        <v>9</v>
      </c>
      <c r="F30">
        <v>2</v>
      </c>
      <c r="G30" s="1" t="s">
        <v>15</v>
      </c>
      <c r="H30" s="4">
        <v>3.0694444444444443E-4</v>
      </c>
      <c r="I30" s="1" t="s">
        <v>180</v>
      </c>
      <c r="J30" s="1">
        <v>9</v>
      </c>
    </row>
    <row r="31" spans="1:11" x14ac:dyDescent="0.25">
      <c r="A31">
        <v>3</v>
      </c>
      <c r="B31" s="1" t="s">
        <v>40</v>
      </c>
      <c r="C31" s="4">
        <v>3.6550925925925922E-4</v>
      </c>
      <c r="D31" s="1" t="s">
        <v>188</v>
      </c>
      <c r="E31" s="1">
        <v>8</v>
      </c>
      <c r="F31">
        <v>3</v>
      </c>
      <c r="G31" s="1" t="s">
        <v>167</v>
      </c>
      <c r="H31" s="4">
        <v>3.0706018518518522E-4</v>
      </c>
      <c r="I31" s="1" t="s">
        <v>162</v>
      </c>
      <c r="J31" s="1"/>
    </row>
    <row r="32" spans="1:11" x14ac:dyDescent="0.25">
      <c r="A32">
        <v>4</v>
      </c>
      <c r="B32" s="1" t="s">
        <v>29</v>
      </c>
      <c r="C32" s="4">
        <v>3.6562500000000001E-4</v>
      </c>
      <c r="D32" s="1" t="s">
        <v>155</v>
      </c>
      <c r="F32">
        <v>4</v>
      </c>
      <c r="G32" s="1" t="s">
        <v>30</v>
      </c>
      <c r="H32" s="4">
        <v>3.1331018518518519E-4</v>
      </c>
      <c r="I32" s="1" t="s">
        <v>187</v>
      </c>
      <c r="J32" s="1">
        <v>7</v>
      </c>
    </row>
    <row r="33" spans="1:11" x14ac:dyDescent="0.25">
      <c r="A33">
        <v>5</v>
      </c>
      <c r="B33" s="1" t="s">
        <v>165</v>
      </c>
      <c r="C33" s="4">
        <v>3.692129629629629E-4</v>
      </c>
      <c r="D33" s="1" t="s">
        <v>162</v>
      </c>
      <c r="F33">
        <v>5</v>
      </c>
      <c r="G33" s="1" t="s">
        <v>47</v>
      </c>
      <c r="H33" s="4">
        <v>3.1909722222222224E-4</v>
      </c>
      <c r="I33" s="1" t="s">
        <v>180</v>
      </c>
      <c r="J33" s="1">
        <v>6</v>
      </c>
    </row>
    <row r="34" spans="1:11" x14ac:dyDescent="0.25">
      <c r="A34">
        <v>6</v>
      </c>
      <c r="B34" s="1" t="s">
        <v>10</v>
      </c>
      <c r="C34" s="4">
        <v>3.7303240740740737E-4</v>
      </c>
      <c r="D34" s="1" t="s">
        <v>121</v>
      </c>
      <c r="F34">
        <v>6</v>
      </c>
      <c r="G34" s="1" t="s">
        <v>23</v>
      </c>
      <c r="H34" s="4">
        <v>3.2569444444444448E-4</v>
      </c>
      <c r="I34" s="1" t="s">
        <v>189</v>
      </c>
      <c r="J34" s="1">
        <v>5</v>
      </c>
    </row>
    <row r="35" spans="1:11" x14ac:dyDescent="0.25">
      <c r="A35">
        <v>7</v>
      </c>
      <c r="B35" s="1" t="s">
        <v>12</v>
      </c>
      <c r="C35" s="4">
        <v>3.7546296296296291E-4</v>
      </c>
      <c r="D35" s="1" t="s">
        <v>121</v>
      </c>
      <c r="F35">
        <v>7</v>
      </c>
      <c r="G35" s="1" t="s">
        <v>74</v>
      </c>
      <c r="H35" s="4">
        <v>3.3344907407407406E-4</v>
      </c>
      <c r="I35" s="1" t="s">
        <v>183</v>
      </c>
      <c r="J35" s="1">
        <v>4</v>
      </c>
    </row>
    <row r="36" spans="1:11" x14ac:dyDescent="0.25">
      <c r="A36">
        <v>8</v>
      </c>
      <c r="B36" s="1" t="s">
        <v>181</v>
      </c>
      <c r="C36" s="4">
        <v>3.8495370370370371E-4</v>
      </c>
      <c r="D36" s="1" t="s">
        <v>187</v>
      </c>
      <c r="E36" s="1">
        <v>3</v>
      </c>
      <c r="F36">
        <v>8</v>
      </c>
      <c r="G36" s="1" t="s">
        <v>100</v>
      </c>
      <c r="H36" s="4">
        <v>3.3657407407407404E-4</v>
      </c>
      <c r="I36" s="1" t="s">
        <v>182</v>
      </c>
      <c r="J36" s="1">
        <v>3</v>
      </c>
    </row>
    <row r="37" spans="1:11" x14ac:dyDescent="0.25">
      <c r="A37">
        <v>9</v>
      </c>
      <c r="B37" s="1" t="s">
        <v>28</v>
      </c>
      <c r="C37" s="4">
        <v>3.8495370370370371E-4</v>
      </c>
      <c r="D37" s="1" t="s">
        <v>182</v>
      </c>
      <c r="E37" s="1">
        <v>3</v>
      </c>
      <c r="F37">
        <v>9</v>
      </c>
      <c r="G37" s="1" t="s">
        <v>175</v>
      </c>
      <c r="H37" s="4">
        <v>3.3854166666666668E-4</v>
      </c>
      <c r="I37" s="1" t="s">
        <v>190</v>
      </c>
      <c r="J37" s="1">
        <v>2</v>
      </c>
    </row>
    <row r="38" spans="1:11" x14ac:dyDescent="0.25">
      <c r="A38">
        <v>10</v>
      </c>
      <c r="B38" s="1" t="s">
        <v>67</v>
      </c>
      <c r="C38" s="4">
        <v>3.8912037037037035E-4</v>
      </c>
      <c r="D38" s="1" t="s">
        <v>118</v>
      </c>
      <c r="F38">
        <v>10</v>
      </c>
      <c r="G38" s="1" t="s">
        <v>186</v>
      </c>
      <c r="H38" s="4">
        <v>3.3969907407407408E-4</v>
      </c>
      <c r="I38" s="1" t="s">
        <v>190</v>
      </c>
      <c r="J38" s="1">
        <v>1</v>
      </c>
    </row>
    <row r="39" spans="1:11" x14ac:dyDescent="0.25">
      <c r="C39" s="4"/>
    </row>
    <row r="40" spans="1:11" x14ac:dyDescent="0.25">
      <c r="A40" s="42">
        <f>AVERAGE(C41:C50)</f>
        <v>8.331018518518518E-4</v>
      </c>
      <c r="B40" s="3" t="s">
        <v>33</v>
      </c>
      <c r="C40" s="3" t="s">
        <v>31</v>
      </c>
      <c r="D40" s="3" t="s">
        <v>32</v>
      </c>
      <c r="E40" s="3"/>
      <c r="G40" s="3" t="s">
        <v>34</v>
      </c>
      <c r="H40" s="3" t="s">
        <v>31</v>
      </c>
      <c r="I40" s="3" t="s">
        <v>32</v>
      </c>
      <c r="J40" s="3"/>
      <c r="K40" s="42">
        <f>AVERAGE(H41:H50)</f>
        <v>7.2831018518518535E-4</v>
      </c>
    </row>
    <row r="41" spans="1:11" x14ac:dyDescent="0.25">
      <c r="A41">
        <v>1</v>
      </c>
      <c r="B41" s="1" t="s">
        <v>159</v>
      </c>
      <c r="C41" s="4">
        <v>7.9039351851851851E-4</v>
      </c>
      <c r="D41" s="1" t="s">
        <v>160</v>
      </c>
      <c r="E41" s="1">
        <v>10</v>
      </c>
      <c r="F41">
        <v>1</v>
      </c>
      <c r="G41" s="1" t="s">
        <v>161</v>
      </c>
      <c r="H41" s="4">
        <v>6.5138888888888896E-4</v>
      </c>
      <c r="I41" s="1" t="s">
        <v>162</v>
      </c>
      <c r="J41" s="1"/>
    </row>
    <row r="42" spans="1:11" x14ac:dyDescent="0.25">
      <c r="A42">
        <v>2</v>
      </c>
      <c r="B42" s="1" t="s">
        <v>40</v>
      </c>
      <c r="C42" s="4">
        <v>7.906250000000001E-4</v>
      </c>
      <c r="D42" s="1" t="s">
        <v>188</v>
      </c>
      <c r="E42" s="1">
        <v>9</v>
      </c>
      <c r="F42">
        <v>2</v>
      </c>
      <c r="G42" s="1" t="s">
        <v>15</v>
      </c>
      <c r="H42" s="4">
        <v>6.8483796296296305E-4</v>
      </c>
      <c r="I42" s="1" t="s">
        <v>180</v>
      </c>
      <c r="J42" s="1">
        <v>9</v>
      </c>
    </row>
    <row r="43" spans="1:11" x14ac:dyDescent="0.25">
      <c r="A43">
        <v>3</v>
      </c>
      <c r="B43" s="1" t="s">
        <v>29</v>
      </c>
      <c r="C43" s="4">
        <v>8.1157407407407404E-4</v>
      </c>
      <c r="D43" s="1" t="s">
        <v>155</v>
      </c>
      <c r="F43">
        <v>3</v>
      </c>
      <c r="G43" s="1" t="s">
        <v>30</v>
      </c>
      <c r="H43" s="4">
        <v>6.8564814814814823E-4</v>
      </c>
      <c r="I43" s="1" t="s">
        <v>187</v>
      </c>
      <c r="J43" s="1">
        <v>8</v>
      </c>
    </row>
    <row r="44" spans="1:11" x14ac:dyDescent="0.25">
      <c r="A44">
        <v>4</v>
      </c>
      <c r="B44" s="1" t="s">
        <v>10</v>
      </c>
      <c r="C44" s="4">
        <v>8.2662037037037036E-4</v>
      </c>
      <c r="D44" s="1" t="s">
        <v>121</v>
      </c>
      <c r="F44">
        <v>4</v>
      </c>
      <c r="G44" s="1" t="s">
        <v>47</v>
      </c>
      <c r="H44" s="4">
        <v>7.0069444444444432E-4</v>
      </c>
      <c r="I44" s="1" t="s">
        <v>180</v>
      </c>
      <c r="J44" s="1">
        <v>7</v>
      </c>
    </row>
    <row r="45" spans="1:11" x14ac:dyDescent="0.25">
      <c r="A45">
        <v>5</v>
      </c>
      <c r="B45" s="1" t="s">
        <v>181</v>
      </c>
      <c r="C45" s="4">
        <v>8.2719907407407406E-4</v>
      </c>
      <c r="D45" s="1" t="s">
        <v>187</v>
      </c>
      <c r="E45" s="1">
        <v>6</v>
      </c>
      <c r="F45">
        <v>5</v>
      </c>
      <c r="G45" s="1" t="s">
        <v>23</v>
      </c>
      <c r="H45" s="4">
        <v>7.081018518518518E-4</v>
      </c>
      <c r="I45" s="1" t="s">
        <v>189</v>
      </c>
      <c r="J45" s="1">
        <v>6</v>
      </c>
    </row>
    <row r="46" spans="1:11" x14ac:dyDescent="0.25">
      <c r="A46">
        <v>6</v>
      </c>
      <c r="B46" s="1" t="s">
        <v>12</v>
      </c>
      <c r="C46" s="4">
        <v>8.3703703703703707E-4</v>
      </c>
      <c r="D46" s="1" t="s">
        <v>121</v>
      </c>
      <c r="F46">
        <v>6</v>
      </c>
      <c r="G46" s="1" t="s">
        <v>74</v>
      </c>
      <c r="H46" s="4">
        <v>7.4756944444444447E-4</v>
      </c>
      <c r="I46" s="1" t="s">
        <v>183</v>
      </c>
      <c r="J46" s="1">
        <v>5</v>
      </c>
    </row>
    <row r="47" spans="1:11" x14ac:dyDescent="0.25">
      <c r="A47">
        <v>7</v>
      </c>
      <c r="B47" s="1" t="s">
        <v>165</v>
      </c>
      <c r="C47" s="4">
        <v>8.4409722222222221E-4</v>
      </c>
      <c r="D47" s="1" t="s">
        <v>162</v>
      </c>
      <c r="F47">
        <v>7</v>
      </c>
      <c r="G47" s="1" t="s">
        <v>186</v>
      </c>
      <c r="H47" s="4">
        <v>7.7187499999999999E-4</v>
      </c>
      <c r="I47" s="1" t="s">
        <v>190</v>
      </c>
      <c r="J47" s="1">
        <v>4</v>
      </c>
    </row>
    <row r="48" spans="1:11" x14ac:dyDescent="0.25">
      <c r="A48">
        <v>8</v>
      </c>
      <c r="B48" s="1" t="s">
        <v>27</v>
      </c>
      <c r="C48" s="4">
        <v>8.7604166666666679E-4</v>
      </c>
      <c r="D48" s="1" t="s">
        <v>154</v>
      </c>
      <c r="F48">
        <v>8</v>
      </c>
      <c r="G48" s="1" t="s">
        <v>36</v>
      </c>
      <c r="H48" s="4">
        <v>7.7430555555555553E-4</v>
      </c>
      <c r="I48" s="1" t="s">
        <v>2</v>
      </c>
      <c r="J48" s="1"/>
    </row>
    <row r="49" spans="1:11" x14ac:dyDescent="0.25">
      <c r="A49">
        <v>9</v>
      </c>
      <c r="B49" s="1" t="s">
        <v>6</v>
      </c>
      <c r="C49" s="4" t="s">
        <v>194</v>
      </c>
      <c r="D49" s="1" t="s">
        <v>184</v>
      </c>
      <c r="E49" s="1">
        <v>2</v>
      </c>
      <c r="F49">
        <v>9</v>
      </c>
      <c r="G49" s="1" t="s">
        <v>105</v>
      </c>
      <c r="H49" s="4">
        <v>7.7905092592592577E-4</v>
      </c>
      <c r="I49" s="1" t="s">
        <v>163</v>
      </c>
      <c r="J49" s="1"/>
    </row>
    <row r="50" spans="1:11" x14ac:dyDescent="0.25">
      <c r="A50">
        <v>10</v>
      </c>
      <c r="B50" s="1" t="s">
        <v>28</v>
      </c>
      <c r="C50" s="4">
        <v>8.9432870370370371E-4</v>
      </c>
      <c r="D50" s="1" t="s">
        <v>154</v>
      </c>
      <c r="F50">
        <v>10</v>
      </c>
      <c r="G50" s="1" t="s">
        <v>72</v>
      </c>
      <c r="H50" s="4">
        <v>7.7962962962962968E-4</v>
      </c>
      <c r="I50" s="1" t="s">
        <v>187</v>
      </c>
      <c r="J50" s="1">
        <v>1</v>
      </c>
    </row>
    <row r="52" spans="1:11" x14ac:dyDescent="0.25">
      <c r="A52" s="42">
        <f>AVERAGE(C54:C62)</f>
        <v>2.0071502057613169E-3</v>
      </c>
      <c r="B52" s="3" t="s">
        <v>43</v>
      </c>
      <c r="C52" s="3" t="s">
        <v>31</v>
      </c>
      <c r="D52" s="3" t="s">
        <v>32</v>
      </c>
      <c r="E52" s="3"/>
      <c r="G52" s="3" t="s">
        <v>44</v>
      </c>
      <c r="H52" s="3" t="s">
        <v>31</v>
      </c>
      <c r="I52" s="3" t="s">
        <v>32</v>
      </c>
      <c r="J52" s="3"/>
      <c r="K52" s="42">
        <f>AVERAGE(H53:H62)</f>
        <v>1.7086111111111111E-3</v>
      </c>
    </row>
    <row r="53" spans="1:11" x14ac:dyDescent="0.25">
      <c r="A53">
        <v>1</v>
      </c>
      <c r="B53" s="1" t="s">
        <v>159</v>
      </c>
      <c r="C53" s="4">
        <v>1.774884259259259E-3</v>
      </c>
      <c r="D53" s="1" t="s">
        <v>180</v>
      </c>
      <c r="E53" s="1">
        <v>10</v>
      </c>
      <c r="F53">
        <v>1</v>
      </c>
      <c r="G53" s="1" t="s">
        <v>161</v>
      </c>
      <c r="H53" s="4">
        <v>1.4623842592592594E-3</v>
      </c>
      <c r="I53" s="1" t="s">
        <v>184</v>
      </c>
      <c r="J53" s="1">
        <v>10</v>
      </c>
    </row>
    <row r="54" spans="1:11" x14ac:dyDescent="0.25">
      <c r="A54">
        <v>2</v>
      </c>
      <c r="B54" s="1" t="s">
        <v>40</v>
      </c>
      <c r="C54" s="4">
        <v>1.7906249999999999E-3</v>
      </c>
      <c r="D54" s="1" t="s">
        <v>188</v>
      </c>
      <c r="E54" s="1">
        <v>9</v>
      </c>
      <c r="F54">
        <v>2</v>
      </c>
      <c r="G54" s="1" t="s">
        <v>15</v>
      </c>
      <c r="H54" s="4">
        <v>1.5769675925925927E-3</v>
      </c>
      <c r="I54" s="1" t="s">
        <v>180</v>
      </c>
      <c r="J54" s="1">
        <v>9</v>
      </c>
    </row>
    <row r="55" spans="1:11" x14ac:dyDescent="0.25">
      <c r="A55">
        <v>3</v>
      </c>
      <c r="B55" s="1" t="s">
        <v>12</v>
      </c>
      <c r="C55" s="4">
        <v>1.8591435185185184E-3</v>
      </c>
      <c r="D55" s="1" t="s">
        <v>98</v>
      </c>
      <c r="F55">
        <v>3</v>
      </c>
      <c r="G55" s="1" t="s">
        <v>30</v>
      </c>
      <c r="H55" s="4">
        <v>1.5812500000000002E-3</v>
      </c>
      <c r="I55" s="1" t="s">
        <v>187</v>
      </c>
      <c r="J55" s="1">
        <v>8</v>
      </c>
    </row>
    <row r="56" spans="1:11" x14ac:dyDescent="0.25">
      <c r="A56">
        <v>4</v>
      </c>
      <c r="B56" s="1" t="s">
        <v>181</v>
      </c>
      <c r="C56" s="4">
        <v>1.8890046296296296E-3</v>
      </c>
      <c r="D56" s="1" t="s">
        <v>187</v>
      </c>
      <c r="E56" s="1">
        <v>7</v>
      </c>
      <c r="F56">
        <v>4</v>
      </c>
      <c r="G56" s="1" t="s">
        <v>23</v>
      </c>
      <c r="H56" s="4">
        <v>1.6439814814814815E-3</v>
      </c>
      <c r="I56" s="1" t="s">
        <v>189</v>
      </c>
      <c r="J56" s="1">
        <v>7</v>
      </c>
    </row>
    <row r="57" spans="1:11" x14ac:dyDescent="0.25">
      <c r="A57">
        <v>5</v>
      </c>
      <c r="B57" s="1" t="s">
        <v>28</v>
      </c>
      <c r="C57" s="4">
        <v>1.9663194444444446E-3</v>
      </c>
      <c r="D57" s="1" t="s">
        <v>182</v>
      </c>
      <c r="E57" s="1">
        <v>6</v>
      </c>
      <c r="F57">
        <v>5</v>
      </c>
      <c r="G57" s="1" t="s">
        <v>47</v>
      </c>
      <c r="H57" s="4">
        <v>1.6641203703703703E-3</v>
      </c>
      <c r="I57" s="1" t="s">
        <v>180</v>
      </c>
      <c r="J57" s="1">
        <v>6</v>
      </c>
    </row>
    <row r="58" spans="1:11" x14ac:dyDescent="0.25">
      <c r="A58">
        <v>6</v>
      </c>
      <c r="B58" s="1" t="s">
        <v>104</v>
      </c>
      <c r="C58" s="4">
        <v>2.0247685185185186E-3</v>
      </c>
      <c r="D58" s="1" t="s">
        <v>187</v>
      </c>
      <c r="E58" s="1">
        <v>5</v>
      </c>
      <c r="F58">
        <v>6</v>
      </c>
      <c r="G58" s="1" t="s">
        <v>39</v>
      </c>
      <c r="H58" s="4">
        <v>1.7046296296296297E-3</v>
      </c>
      <c r="I58" s="1" t="s">
        <v>119</v>
      </c>
      <c r="J58" s="1"/>
    </row>
    <row r="59" spans="1:11" x14ac:dyDescent="0.25">
      <c r="A59">
        <v>7</v>
      </c>
      <c r="B59" s="1" t="s">
        <v>27</v>
      </c>
      <c r="C59" s="4">
        <v>2.0336805555555555E-3</v>
      </c>
      <c r="D59" s="1" t="s">
        <v>154</v>
      </c>
      <c r="F59">
        <v>7</v>
      </c>
      <c r="G59" s="1" t="s">
        <v>74</v>
      </c>
      <c r="H59" s="4">
        <v>1.7729166666666666E-3</v>
      </c>
      <c r="I59" s="1" t="s">
        <v>183</v>
      </c>
      <c r="J59" s="1">
        <v>4</v>
      </c>
    </row>
    <row r="60" spans="1:11" x14ac:dyDescent="0.25">
      <c r="A60">
        <v>8</v>
      </c>
      <c r="B60" s="1" t="s">
        <v>25</v>
      </c>
      <c r="C60" s="4">
        <v>2.113773148148148E-3</v>
      </c>
      <c r="D60" s="1" t="s">
        <v>118</v>
      </c>
      <c r="F60">
        <v>8</v>
      </c>
      <c r="G60" s="1" t="s">
        <v>105</v>
      </c>
      <c r="H60" s="4">
        <v>1.8484953703703704E-3</v>
      </c>
      <c r="I60" s="1" t="s">
        <v>163</v>
      </c>
      <c r="J60" s="1"/>
    </row>
    <row r="61" spans="1:11" x14ac:dyDescent="0.25">
      <c r="A61">
        <v>9</v>
      </c>
      <c r="B61" s="1" t="s">
        <v>102</v>
      </c>
      <c r="C61" s="4">
        <v>2.1896990740740739E-3</v>
      </c>
      <c r="D61" s="1" t="s">
        <v>154</v>
      </c>
      <c r="F61">
        <v>9</v>
      </c>
      <c r="G61" s="1" t="s">
        <v>100</v>
      </c>
      <c r="H61" s="4">
        <v>1.8915509259259259E-3</v>
      </c>
      <c r="I61" s="1" t="s">
        <v>154</v>
      </c>
      <c r="J61" s="1"/>
    </row>
    <row r="62" spans="1:11" x14ac:dyDescent="0.25">
      <c r="A62">
        <v>10</v>
      </c>
      <c r="B62" s="1" t="s">
        <v>92</v>
      </c>
      <c r="C62" s="4">
        <v>2.197337962962963E-3</v>
      </c>
      <c r="D62" s="1" t="s">
        <v>154</v>
      </c>
      <c r="F62">
        <v>10</v>
      </c>
      <c r="G62" s="1" t="s">
        <v>42</v>
      </c>
      <c r="H62" s="4">
        <v>1.939814814814815E-3</v>
      </c>
      <c r="I62" s="1" t="s">
        <v>157</v>
      </c>
      <c r="J62" s="1"/>
    </row>
    <row r="64" spans="1:11" x14ac:dyDescent="0.25">
      <c r="A64" s="42">
        <f>AVERAGE(C66:C75)</f>
        <v>4.2904963991769549E-3</v>
      </c>
      <c r="B64" s="3" t="s">
        <v>49</v>
      </c>
      <c r="C64" s="3" t="s">
        <v>31</v>
      </c>
      <c r="D64" s="3" t="s">
        <v>32</v>
      </c>
      <c r="E64" s="3"/>
      <c r="G64" s="3" t="s">
        <v>50</v>
      </c>
      <c r="H64" s="3" t="s">
        <v>31</v>
      </c>
      <c r="I64" s="3" t="s">
        <v>32</v>
      </c>
      <c r="J64" s="3"/>
      <c r="K64" s="42">
        <f>AVERAGE(H65:H75)</f>
        <v>3.7640162037037039E-3</v>
      </c>
    </row>
    <row r="65" spans="1:11" x14ac:dyDescent="0.25">
      <c r="A65">
        <v>1</v>
      </c>
      <c r="B65" s="1" t="s">
        <v>159</v>
      </c>
      <c r="C65" s="4">
        <v>3.8112268518518517E-3</v>
      </c>
      <c r="D65" s="1" t="s">
        <v>180</v>
      </c>
      <c r="E65" s="1">
        <v>10</v>
      </c>
      <c r="F65">
        <v>1</v>
      </c>
      <c r="G65" s="1" t="s">
        <v>161</v>
      </c>
      <c r="H65" s="4">
        <v>3.3114583333333329E-3</v>
      </c>
      <c r="I65" s="1" t="s">
        <v>162</v>
      </c>
      <c r="J65" s="1"/>
    </row>
    <row r="66" spans="1:11" x14ac:dyDescent="0.25">
      <c r="A66">
        <v>2</v>
      </c>
      <c r="B66" s="1" t="s">
        <v>12</v>
      </c>
      <c r="C66" s="4">
        <v>4.0070601851851856E-3</v>
      </c>
      <c r="D66" s="1" t="s">
        <v>98</v>
      </c>
      <c r="F66">
        <v>2</v>
      </c>
      <c r="G66" s="1" t="s">
        <v>15</v>
      </c>
      <c r="H66" s="4">
        <v>3.4575231481481484E-3</v>
      </c>
      <c r="I66" s="1" t="s">
        <v>180</v>
      </c>
      <c r="J66" s="1">
        <v>9</v>
      </c>
    </row>
    <row r="67" spans="1:11" x14ac:dyDescent="0.25">
      <c r="A67">
        <v>3</v>
      </c>
      <c r="B67" s="1" t="s">
        <v>181</v>
      </c>
      <c r="C67" s="4">
        <v>4.0326388888888894E-3</v>
      </c>
      <c r="D67" s="1" t="s">
        <v>187</v>
      </c>
      <c r="E67" s="1">
        <v>8</v>
      </c>
      <c r="F67">
        <v>3</v>
      </c>
      <c r="G67" s="1" t="s">
        <v>30</v>
      </c>
      <c r="H67" s="4">
        <v>3.5721064814814817E-3</v>
      </c>
      <c r="I67" s="1" t="s">
        <v>187</v>
      </c>
      <c r="J67" s="1">
        <v>8</v>
      </c>
    </row>
    <row r="68" spans="1:11" x14ac:dyDescent="0.25">
      <c r="A68">
        <v>4</v>
      </c>
      <c r="B68" s="1" t="s">
        <v>40</v>
      </c>
      <c r="C68" s="4">
        <v>4.1660879629629626E-3</v>
      </c>
      <c r="D68" s="1" t="s">
        <v>94</v>
      </c>
      <c r="F68">
        <v>4</v>
      </c>
      <c r="G68" s="1" t="s">
        <v>39</v>
      </c>
      <c r="H68" s="4">
        <v>3.681134259259259E-3</v>
      </c>
      <c r="I68" s="1" t="s">
        <v>119</v>
      </c>
      <c r="J68" s="1"/>
    </row>
    <row r="69" spans="1:11" x14ac:dyDescent="0.25">
      <c r="A69">
        <v>5</v>
      </c>
      <c r="B69" s="1" t="s">
        <v>28</v>
      </c>
      <c r="C69" s="4">
        <v>4.1979166666666666E-3</v>
      </c>
      <c r="D69" s="1" t="s">
        <v>182</v>
      </c>
      <c r="E69" s="1">
        <v>6</v>
      </c>
      <c r="F69">
        <v>5</v>
      </c>
      <c r="G69" s="1" t="s">
        <v>47</v>
      </c>
      <c r="H69" s="4">
        <v>3.6890046296296293E-3</v>
      </c>
      <c r="I69" s="1" t="s">
        <v>180</v>
      </c>
      <c r="J69" s="1">
        <v>6</v>
      </c>
    </row>
    <row r="70" spans="1:11" x14ac:dyDescent="0.25">
      <c r="A70">
        <v>6</v>
      </c>
      <c r="B70" s="1" t="s">
        <v>29</v>
      </c>
      <c r="C70" s="4">
        <v>4.3121527777777785E-3</v>
      </c>
      <c r="D70" s="1" t="s">
        <v>118</v>
      </c>
      <c r="F70">
        <v>6</v>
      </c>
      <c r="G70" s="1" t="s">
        <v>23</v>
      </c>
      <c r="H70" s="4">
        <v>3.7133101851851854E-3</v>
      </c>
      <c r="I70" s="1" t="s">
        <v>120</v>
      </c>
      <c r="J70" s="1"/>
    </row>
    <row r="71" spans="1:11" x14ac:dyDescent="0.25">
      <c r="A71">
        <v>7</v>
      </c>
      <c r="B71" s="1" t="s">
        <v>27</v>
      </c>
      <c r="C71" s="4">
        <v>4.4381944444444443E-3</v>
      </c>
      <c r="D71" s="1" t="s">
        <v>154</v>
      </c>
      <c r="F71">
        <v>7</v>
      </c>
      <c r="G71" s="1" t="s">
        <v>36</v>
      </c>
      <c r="H71" s="4">
        <v>3.914930555555556E-3</v>
      </c>
      <c r="I71" s="1" t="s">
        <v>2</v>
      </c>
      <c r="J71" s="1"/>
    </row>
    <row r="72" spans="1:11" x14ac:dyDescent="0.25">
      <c r="A72">
        <v>8</v>
      </c>
      <c r="B72" s="1" t="s">
        <v>25</v>
      </c>
      <c r="C72" s="4">
        <v>4.4593749999999998E-3</v>
      </c>
      <c r="D72" s="1" t="s">
        <v>155</v>
      </c>
      <c r="F72">
        <v>8</v>
      </c>
      <c r="G72" s="1" t="s">
        <v>74</v>
      </c>
      <c r="H72" s="4">
        <v>4.0940972222222221E-3</v>
      </c>
      <c r="I72" s="1" t="s">
        <v>90</v>
      </c>
    </row>
    <row r="73" spans="1:11" x14ac:dyDescent="0.25">
      <c r="A73">
        <v>9</v>
      </c>
      <c r="B73" s="1" t="s">
        <v>104</v>
      </c>
      <c r="C73" s="4">
        <v>4.4868055555555555E-3</v>
      </c>
      <c r="D73" s="1" t="s">
        <v>187</v>
      </c>
      <c r="E73" s="1">
        <v>2</v>
      </c>
      <c r="F73">
        <v>9</v>
      </c>
      <c r="G73" s="1" t="s">
        <v>72</v>
      </c>
      <c r="H73" s="4">
        <v>4.0958333333333333E-3</v>
      </c>
      <c r="I73" s="1" t="s">
        <v>187</v>
      </c>
      <c r="J73" s="1">
        <v>2</v>
      </c>
    </row>
    <row r="74" spans="1:11" x14ac:dyDescent="0.25">
      <c r="A74">
        <v>10</v>
      </c>
      <c r="B74" s="1" t="s">
        <v>67</v>
      </c>
      <c r="C74" s="4">
        <v>4.5142361111111104E-3</v>
      </c>
      <c r="D74" s="1" t="s">
        <v>118</v>
      </c>
      <c r="F74">
        <v>10</v>
      </c>
      <c r="G74" s="1" t="s">
        <v>100</v>
      </c>
      <c r="H74" s="4">
        <v>4.1107638888888886E-3</v>
      </c>
      <c r="I74" s="1" t="s">
        <v>154</v>
      </c>
      <c r="J74" s="1"/>
    </row>
    <row r="75" spans="1:11" x14ac:dyDescent="0.25">
      <c r="C75" s="4"/>
      <c r="H75" s="4"/>
      <c r="I75" s="1"/>
    </row>
    <row r="76" spans="1:11" x14ac:dyDescent="0.25">
      <c r="A76" s="42">
        <f>AVERAGE(C77:C86)</f>
        <v>9.2185069444444441E-3</v>
      </c>
      <c r="B76" s="3" t="s">
        <v>51</v>
      </c>
      <c r="C76" s="3" t="s">
        <v>31</v>
      </c>
      <c r="D76" s="3" t="s">
        <v>32</v>
      </c>
      <c r="E76" s="3"/>
      <c r="G76" s="3" t="s">
        <v>52</v>
      </c>
      <c r="H76" s="3" t="s">
        <v>31</v>
      </c>
      <c r="I76" s="3" t="s">
        <v>32</v>
      </c>
      <c r="J76" s="3"/>
      <c r="K76" s="42">
        <f>AVERAGE(H77:H86)</f>
        <v>8.059907407407408E-3</v>
      </c>
    </row>
    <row r="77" spans="1:11" x14ac:dyDescent="0.25">
      <c r="A77">
        <v>1</v>
      </c>
      <c r="B77" s="1" t="s">
        <v>40</v>
      </c>
      <c r="C77" s="4">
        <v>7.9783564814814821E-3</v>
      </c>
      <c r="D77" s="1" t="s">
        <v>188</v>
      </c>
      <c r="E77" s="1">
        <v>10</v>
      </c>
      <c r="F77">
        <v>1</v>
      </c>
      <c r="G77" s="1" t="s">
        <v>161</v>
      </c>
      <c r="H77" s="4">
        <v>6.9900462962962963E-3</v>
      </c>
      <c r="I77" s="1" t="s">
        <v>184</v>
      </c>
      <c r="J77" s="1">
        <v>10</v>
      </c>
    </row>
    <row r="78" spans="1:11" x14ac:dyDescent="0.25">
      <c r="A78">
        <v>2</v>
      </c>
      <c r="B78" s="1" t="s">
        <v>28</v>
      </c>
      <c r="C78" s="4">
        <v>8.7855324074074068E-3</v>
      </c>
      <c r="D78" s="1" t="s">
        <v>154</v>
      </c>
      <c r="F78">
        <v>2</v>
      </c>
      <c r="G78" s="1" t="s">
        <v>23</v>
      </c>
      <c r="H78" s="4">
        <v>7.4637731481481473E-3</v>
      </c>
      <c r="I78" s="1" t="s">
        <v>189</v>
      </c>
      <c r="J78" s="1">
        <v>9</v>
      </c>
    </row>
    <row r="79" spans="1:11" x14ac:dyDescent="0.25">
      <c r="A79">
        <v>3</v>
      </c>
      <c r="B79" s="1" t="s">
        <v>29</v>
      </c>
      <c r="C79" s="4">
        <v>8.9575231481481485E-3</v>
      </c>
      <c r="D79" s="1" t="s">
        <v>118</v>
      </c>
      <c r="F79">
        <v>3</v>
      </c>
      <c r="G79" s="1" t="s">
        <v>47</v>
      </c>
      <c r="H79" s="4">
        <v>7.6366898148148149E-3</v>
      </c>
      <c r="I79" s="1" t="s">
        <v>180</v>
      </c>
      <c r="J79" s="1">
        <v>8</v>
      </c>
    </row>
    <row r="80" spans="1:11" x14ac:dyDescent="0.25">
      <c r="A80">
        <v>4</v>
      </c>
      <c r="B80" s="1" t="s">
        <v>12</v>
      </c>
      <c r="C80" s="4">
        <v>9.1938657407407403E-3</v>
      </c>
      <c r="D80" s="1" t="s">
        <v>11</v>
      </c>
      <c r="F80">
        <v>4</v>
      </c>
      <c r="G80" s="1" t="s">
        <v>74</v>
      </c>
      <c r="H80" s="4">
        <v>7.7383101851851849E-3</v>
      </c>
      <c r="I80" s="1" t="s">
        <v>164</v>
      </c>
      <c r="J80" s="1"/>
    </row>
    <row r="81" spans="1:11" x14ac:dyDescent="0.25">
      <c r="A81">
        <v>5</v>
      </c>
      <c r="B81" s="1" t="s">
        <v>67</v>
      </c>
      <c r="C81" s="4">
        <v>9.2133101851851855E-3</v>
      </c>
      <c r="D81" s="1" t="s">
        <v>118</v>
      </c>
      <c r="F81">
        <v>5</v>
      </c>
      <c r="G81" s="1" t="s">
        <v>39</v>
      </c>
      <c r="H81" s="4">
        <v>7.9178240740740754E-3</v>
      </c>
      <c r="I81" s="1" t="s">
        <v>119</v>
      </c>
      <c r="J81" s="1"/>
    </row>
    <row r="82" spans="1:11" x14ac:dyDescent="0.25">
      <c r="A82">
        <v>6</v>
      </c>
      <c r="B82" s="1" t="s">
        <v>27</v>
      </c>
      <c r="C82" s="4">
        <v>9.3942129629629636E-3</v>
      </c>
      <c r="D82" s="1" t="s">
        <v>154</v>
      </c>
      <c r="F82">
        <v>6</v>
      </c>
      <c r="G82" s="1" t="s">
        <v>30</v>
      </c>
      <c r="H82" s="4">
        <v>7.9923611111111115E-3</v>
      </c>
      <c r="I82" s="1" t="s">
        <v>118</v>
      </c>
      <c r="J82" s="1"/>
    </row>
    <row r="83" spans="1:11" x14ac:dyDescent="0.25">
      <c r="A83">
        <v>7</v>
      </c>
      <c r="B83" s="1" t="s">
        <v>25</v>
      </c>
      <c r="C83" s="4">
        <v>9.4489583333333335E-3</v>
      </c>
      <c r="D83" s="1" t="s">
        <v>118</v>
      </c>
      <c r="F83">
        <v>7</v>
      </c>
      <c r="G83" s="1" t="s">
        <v>100</v>
      </c>
      <c r="H83" s="4">
        <v>8.1074074074074087E-3</v>
      </c>
      <c r="I83" s="1" t="s">
        <v>154</v>
      </c>
      <c r="J83" s="1"/>
    </row>
    <row r="84" spans="1:11" x14ac:dyDescent="0.25">
      <c r="A84">
        <v>8</v>
      </c>
      <c r="B84" s="1" t="s">
        <v>168</v>
      </c>
      <c r="C84" s="4">
        <v>9.4596064814814803E-3</v>
      </c>
      <c r="D84" s="1" t="s">
        <v>183</v>
      </c>
      <c r="E84" s="1">
        <v>3</v>
      </c>
      <c r="F84">
        <v>8</v>
      </c>
      <c r="G84" s="1" t="s">
        <v>72</v>
      </c>
      <c r="H84" s="4">
        <v>8.6372685185185181E-3</v>
      </c>
      <c r="I84" s="1" t="s">
        <v>118</v>
      </c>
      <c r="J84" s="1"/>
    </row>
    <row r="85" spans="1:11" x14ac:dyDescent="0.25">
      <c r="A85">
        <v>9</v>
      </c>
      <c r="B85" s="1" t="s">
        <v>104</v>
      </c>
      <c r="C85" s="4">
        <v>9.6322916666666657E-3</v>
      </c>
      <c r="D85" s="1" t="s">
        <v>118</v>
      </c>
      <c r="F85">
        <v>9</v>
      </c>
      <c r="G85" s="1" t="s">
        <v>175</v>
      </c>
      <c r="H85" s="4">
        <v>8.900578703703704E-3</v>
      </c>
      <c r="I85" s="1" t="s">
        <v>184</v>
      </c>
      <c r="J85" s="1">
        <v>2</v>
      </c>
    </row>
    <row r="86" spans="1:11" x14ac:dyDescent="0.25">
      <c r="A86">
        <v>10</v>
      </c>
      <c r="B86" s="1" t="s">
        <v>178</v>
      </c>
      <c r="C86" s="4">
        <v>1.0121412037037038E-2</v>
      </c>
      <c r="D86" s="1" t="s">
        <v>183</v>
      </c>
      <c r="E86" s="1">
        <v>1</v>
      </c>
      <c r="F86">
        <v>10</v>
      </c>
      <c r="G86" s="1" t="s">
        <v>195</v>
      </c>
      <c r="H86" s="4">
        <v>9.2148148148148163E-3</v>
      </c>
      <c r="I86" s="1" t="s">
        <v>184</v>
      </c>
      <c r="J86" s="1">
        <v>1</v>
      </c>
    </row>
    <row r="87" spans="1:11" x14ac:dyDescent="0.25">
      <c r="H87" s="4"/>
      <c r="I87" s="1"/>
      <c r="J87" s="1"/>
    </row>
    <row r="88" spans="1:11" x14ac:dyDescent="0.25">
      <c r="A88" s="42">
        <f>AVERAGE(C89:C98)</f>
        <v>1.6260648148148146E-2</v>
      </c>
      <c r="B88" s="3" t="s">
        <v>53</v>
      </c>
      <c r="C88" s="3" t="s">
        <v>31</v>
      </c>
      <c r="D88" s="3" t="s">
        <v>32</v>
      </c>
      <c r="E88" s="3"/>
      <c r="G88" s="3" t="s">
        <v>54</v>
      </c>
      <c r="H88" s="3" t="s">
        <v>31</v>
      </c>
      <c r="I88" s="3" t="s">
        <v>32</v>
      </c>
      <c r="J88" s="3"/>
      <c r="K88" s="42">
        <f>AVERAGE(H89:H98)</f>
        <v>1.4901388888888891E-2</v>
      </c>
    </row>
    <row r="89" spans="1:11" x14ac:dyDescent="0.25">
      <c r="A89">
        <v>1</v>
      </c>
      <c r="B89" s="1" t="s">
        <v>28</v>
      </c>
      <c r="C89" s="4">
        <v>1.6260648148148146E-2</v>
      </c>
      <c r="D89" s="1" t="s">
        <v>182</v>
      </c>
      <c r="E89" s="1">
        <v>10</v>
      </c>
      <c r="F89">
        <v>1</v>
      </c>
      <c r="G89" s="1" t="s">
        <v>161</v>
      </c>
      <c r="H89" s="4">
        <v>1.3185185185185187E-2</v>
      </c>
      <c r="I89" s="1" t="s">
        <v>162</v>
      </c>
      <c r="J89" s="1"/>
    </row>
    <row r="90" spans="1:11" x14ac:dyDescent="0.25">
      <c r="A90">
        <v>2</v>
      </c>
      <c r="F90">
        <v>2</v>
      </c>
      <c r="G90" s="1" t="s">
        <v>30</v>
      </c>
      <c r="H90" s="4">
        <v>1.4333912037037037E-2</v>
      </c>
      <c r="I90" s="1" t="s">
        <v>187</v>
      </c>
      <c r="J90" s="1">
        <v>9</v>
      </c>
    </row>
    <row r="91" spans="1:11" x14ac:dyDescent="0.25">
      <c r="A91">
        <v>3</v>
      </c>
      <c r="F91">
        <v>3</v>
      </c>
      <c r="G91" s="1" t="s">
        <v>36</v>
      </c>
      <c r="H91" s="4">
        <v>1.5715625E-2</v>
      </c>
      <c r="I91" s="1" t="s">
        <v>2</v>
      </c>
    </row>
    <row r="92" spans="1:11" x14ac:dyDescent="0.25">
      <c r="A92">
        <v>4</v>
      </c>
      <c r="F92">
        <v>4</v>
      </c>
      <c r="G92" s="1" t="s">
        <v>100</v>
      </c>
      <c r="H92" s="4">
        <v>1.6370833333333334E-2</v>
      </c>
      <c r="I92" s="1" t="s">
        <v>182</v>
      </c>
      <c r="J92" s="1">
        <v>7</v>
      </c>
    </row>
    <row r="93" spans="1:11" x14ac:dyDescent="0.25">
      <c r="A93">
        <v>5</v>
      </c>
      <c r="F93">
        <v>5</v>
      </c>
    </row>
    <row r="94" spans="1:11" hidden="1" x14ac:dyDescent="0.25">
      <c r="A94">
        <v>6</v>
      </c>
      <c r="F94">
        <v>6</v>
      </c>
    </row>
    <row r="95" spans="1:11" hidden="1" x14ac:dyDescent="0.25">
      <c r="A95">
        <v>7</v>
      </c>
      <c r="F95">
        <v>7</v>
      </c>
    </row>
    <row r="96" spans="1:11" hidden="1" x14ac:dyDescent="0.25">
      <c r="A96">
        <v>8</v>
      </c>
      <c r="F96">
        <v>8</v>
      </c>
    </row>
    <row r="97" spans="1:11" hidden="1" x14ac:dyDescent="0.25">
      <c r="A97">
        <v>9</v>
      </c>
      <c r="F97">
        <v>9</v>
      </c>
    </row>
    <row r="98" spans="1:11" hidden="1" x14ac:dyDescent="0.25">
      <c r="A98">
        <v>10</v>
      </c>
      <c r="F98">
        <v>10</v>
      </c>
    </row>
    <row r="100" spans="1:11" x14ac:dyDescent="0.25">
      <c r="A100" s="42">
        <f>AVERAGE(C102:C110)</f>
        <v>4.405092592592593E-4</v>
      </c>
      <c r="B100" s="3" t="s">
        <v>55</v>
      </c>
      <c r="C100" s="3" t="s">
        <v>31</v>
      </c>
      <c r="D100" s="3" t="s">
        <v>32</v>
      </c>
      <c r="E100" s="3"/>
      <c r="G100" s="3" t="s">
        <v>56</v>
      </c>
      <c r="H100" s="3" t="s">
        <v>31</v>
      </c>
      <c r="I100" s="3" t="s">
        <v>32</v>
      </c>
      <c r="J100" s="3"/>
      <c r="K100" s="42">
        <f>AVERAGE(H101:H111)</f>
        <v>4.2166666666666665E-4</v>
      </c>
    </row>
    <row r="101" spans="1:11" x14ac:dyDescent="0.25">
      <c r="A101">
        <v>1</v>
      </c>
      <c r="B101" s="1" t="s">
        <v>27</v>
      </c>
      <c r="C101" s="4">
        <v>4.037037037037037E-4</v>
      </c>
      <c r="D101" s="1" t="s">
        <v>182</v>
      </c>
      <c r="E101" s="1">
        <v>10</v>
      </c>
      <c r="F101">
        <v>1</v>
      </c>
      <c r="G101" s="1" t="s">
        <v>15</v>
      </c>
      <c r="H101" s="4">
        <v>3.510416666666666E-4</v>
      </c>
      <c r="I101" s="1" t="s">
        <v>180</v>
      </c>
      <c r="J101" s="1">
        <v>10</v>
      </c>
    </row>
    <row r="102" spans="1:11" x14ac:dyDescent="0.25">
      <c r="A102">
        <v>2</v>
      </c>
      <c r="B102" s="1" t="s">
        <v>40</v>
      </c>
      <c r="C102" s="4">
        <v>4.1412037037037041E-4</v>
      </c>
      <c r="D102" s="1" t="s">
        <v>188</v>
      </c>
      <c r="E102" s="1">
        <v>9</v>
      </c>
      <c r="F102">
        <v>2</v>
      </c>
      <c r="G102" s="1" t="s">
        <v>23</v>
      </c>
      <c r="H102" s="4">
        <v>3.699074074074075E-4</v>
      </c>
      <c r="I102" s="1" t="s">
        <v>189</v>
      </c>
      <c r="J102" s="1">
        <v>9</v>
      </c>
    </row>
    <row r="103" spans="1:11" x14ac:dyDescent="0.25">
      <c r="A103">
        <v>3</v>
      </c>
      <c r="B103" s="1" t="s">
        <v>159</v>
      </c>
      <c r="C103" s="4">
        <v>4.2118055555555555E-4</v>
      </c>
      <c r="D103" s="1" t="s">
        <v>180</v>
      </c>
      <c r="E103" s="1">
        <v>8</v>
      </c>
      <c r="F103">
        <v>3</v>
      </c>
      <c r="G103" s="1" t="s">
        <v>30</v>
      </c>
      <c r="H103" s="4">
        <v>3.7800925925925919E-4</v>
      </c>
      <c r="I103" s="1" t="s">
        <v>187</v>
      </c>
      <c r="J103" s="1">
        <v>8</v>
      </c>
    </row>
    <row r="104" spans="1:11" x14ac:dyDescent="0.25">
      <c r="A104">
        <v>4</v>
      </c>
      <c r="B104" s="1" t="s">
        <v>181</v>
      </c>
      <c r="C104" s="4">
        <v>4.224537037037037E-4</v>
      </c>
      <c r="D104" s="1" t="s">
        <v>187</v>
      </c>
      <c r="E104" s="1">
        <v>7</v>
      </c>
      <c r="F104">
        <v>4</v>
      </c>
      <c r="G104" s="1" t="s">
        <v>74</v>
      </c>
      <c r="H104" s="4">
        <v>3.8252314814814811E-4</v>
      </c>
      <c r="I104" s="1" t="s">
        <v>183</v>
      </c>
      <c r="J104" s="1">
        <v>7</v>
      </c>
    </row>
    <row r="105" spans="1:11" x14ac:dyDescent="0.25">
      <c r="A105">
        <v>5</v>
      </c>
      <c r="B105" s="1" t="s">
        <v>29</v>
      </c>
      <c r="C105" s="4">
        <v>4.2453703703703702E-4</v>
      </c>
      <c r="D105" s="1" t="s">
        <v>155</v>
      </c>
      <c r="F105">
        <v>5</v>
      </c>
      <c r="G105" s="1" t="s">
        <v>100</v>
      </c>
      <c r="H105" s="4">
        <v>4.1412037037037041E-4</v>
      </c>
      <c r="I105" s="1" t="s">
        <v>182</v>
      </c>
      <c r="J105" s="1">
        <v>6</v>
      </c>
    </row>
    <row r="106" spans="1:11" x14ac:dyDescent="0.25">
      <c r="A106">
        <v>6</v>
      </c>
      <c r="B106" s="1" t="s">
        <v>166</v>
      </c>
      <c r="C106" s="4">
        <v>4.4178240740740739E-4</v>
      </c>
      <c r="D106" s="1" t="s">
        <v>162</v>
      </c>
      <c r="F106">
        <v>6</v>
      </c>
      <c r="G106" s="1" t="s">
        <v>3</v>
      </c>
      <c r="H106" s="4">
        <v>4.4791666666666672E-4</v>
      </c>
      <c r="I106" s="1" t="s">
        <v>35</v>
      </c>
      <c r="J106" s="1"/>
    </row>
    <row r="107" spans="1:11" x14ac:dyDescent="0.25">
      <c r="A107">
        <v>7</v>
      </c>
      <c r="B107" s="1" t="s">
        <v>181</v>
      </c>
      <c r="C107" s="4">
        <v>4.4583333333333329E-4</v>
      </c>
      <c r="D107" s="1" t="s">
        <v>187</v>
      </c>
      <c r="E107" s="1">
        <v>4</v>
      </c>
      <c r="F107">
        <v>7</v>
      </c>
      <c r="G107" s="1" t="s">
        <v>196</v>
      </c>
      <c r="H107" s="4">
        <v>4.6516203703703699E-4</v>
      </c>
      <c r="I107" s="1" t="s">
        <v>187</v>
      </c>
      <c r="J107" s="1">
        <v>4</v>
      </c>
    </row>
    <row r="108" spans="1:11" x14ac:dyDescent="0.25">
      <c r="A108">
        <v>8</v>
      </c>
      <c r="B108" s="1" t="s">
        <v>12</v>
      </c>
      <c r="C108" s="4">
        <v>4.5740740740740746E-4</v>
      </c>
      <c r="D108" s="1" t="s">
        <v>121</v>
      </c>
      <c r="F108">
        <v>8</v>
      </c>
      <c r="G108" s="1" t="s">
        <v>39</v>
      </c>
      <c r="H108" s="4">
        <v>4.6608796296296302E-4</v>
      </c>
      <c r="I108" s="1" t="s">
        <v>94</v>
      </c>
      <c r="J108" s="1"/>
    </row>
    <row r="109" spans="1:11" x14ac:dyDescent="0.25">
      <c r="A109">
        <v>9</v>
      </c>
      <c r="B109" s="1" t="s">
        <v>165</v>
      </c>
      <c r="C109" s="4">
        <v>4.6689814814814814E-4</v>
      </c>
      <c r="D109" s="1" t="s">
        <v>162</v>
      </c>
      <c r="F109">
        <v>9</v>
      </c>
      <c r="G109" s="1" t="s">
        <v>5</v>
      </c>
      <c r="H109" s="4">
        <v>4.6921296296296294E-4</v>
      </c>
      <c r="I109" s="1" t="s">
        <v>35</v>
      </c>
      <c r="J109" s="1"/>
    </row>
    <row r="110" spans="1:11" x14ac:dyDescent="0.25">
      <c r="A110">
        <v>10</v>
      </c>
      <c r="B110" s="1" t="s">
        <v>28</v>
      </c>
      <c r="C110" s="4">
        <v>4.7037037037037034E-4</v>
      </c>
      <c r="D110" s="1" t="s">
        <v>182</v>
      </c>
      <c r="E110" s="1">
        <v>1</v>
      </c>
      <c r="F110">
        <v>10</v>
      </c>
      <c r="G110" s="1" t="s">
        <v>42</v>
      </c>
      <c r="H110" s="4">
        <v>4.726851851851852E-4</v>
      </c>
      <c r="I110" s="1" t="s">
        <v>96</v>
      </c>
      <c r="J110" s="1"/>
    </row>
    <row r="111" spans="1:11" x14ac:dyDescent="0.25">
      <c r="H111" s="4"/>
      <c r="I111" s="1"/>
    </row>
    <row r="112" spans="1:11" x14ac:dyDescent="0.25">
      <c r="A112" s="42">
        <f>AVERAGE(C115:C122)</f>
        <v>1.0683738425925928E-3</v>
      </c>
      <c r="B112" s="3" t="s">
        <v>57</v>
      </c>
      <c r="C112" s="3" t="s">
        <v>31</v>
      </c>
      <c r="D112" s="3" t="s">
        <v>32</v>
      </c>
      <c r="E112" s="3"/>
      <c r="G112" s="3" t="s">
        <v>58</v>
      </c>
      <c r="H112" s="3" t="s">
        <v>31</v>
      </c>
      <c r="I112" s="3" t="s">
        <v>32</v>
      </c>
      <c r="J112" s="3"/>
      <c r="K112" s="42">
        <f>AVERAGE(H113:H122)</f>
        <v>9.4527777777777785E-4</v>
      </c>
    </row>
    <row r="113" spans="1:11" x14ac:dyDescent="0.25">
      <c r="A113">
        <v>1</v>
      </c>
      <c r="B113" s="1" t="s">
        <v>181</v>
      </c>
      <c r="C113" s="4">
        <v>9.1250000000000001E-4</v>
      </c>
      <c r="D113" s="1" t="s">
        <v>187</v>
      </c>
      <c r="E113" s="1">
        <v>10</v>
      </c>
      <c r="F113">
        <v>1</v>
      </c>
      <c r="G113" s="1" t="s">
        <v>15</v>
      </c>
      <c r="H113" s="4">
        <v>7.4340277777777772E-4</v>
      </c>
      <c r="I113" s="1" t="s">
        <v>180</v>
      </c>
      <c r="J113" s="1">
        <v>10</v>
      </c>
    </row>
    <row r="114" spans="1:11" x14ac:dyDescent="0.25">
      <c r="A114">
        <v>2</v>
      </c>
      <c r="B114" s="1" t="s">
        <v>27</v>
      </c>
      <c r="C114" s="4">
        <v>9.4826388888888879E-4</v>
      </c>
      <c r="D114" s="1" t="s">
        <v>182</v>
      </c>
      <c r="E114" s="1">
        <v>9</v>
      </c>
      <c r="F114">
        <v>2</v>
      </c>
      <c r="G114" s="1" t="s">
        <v>74</v>
      </c>
      <c r="H114" s="4">
        <v>8.5219907407407412E-4</v>
      </c>
      <c r="I114" s="1" t="s">
        <v>183</v>
      </c>
      <c r="J114" s="1">
        <v>9</v>
      </c>
    </row>
    <row r="115" spans="1:11" x14ac:dyDescent="0.25">
      <c r="A115">
        <v>3</v>
      </c>
      <c r="B115" s="1" t="s">
        <v>29</v>
      </c>
      <c r="C115" s="4">
        <v>9.5150462962962973E-4</v>
      </c>
      <c r="D115" s="1" t="s">
        <v>187</v>
      </c>
      <c r="E115" s="1">
        <v>8</v>
      </c>
      <c r="F115">
        <v>3</v>
      </c>
      <c r="G115" s="1" t="s">
        <v>23</v>
      </c>
      <c r="H115" s="4">
        <v>8.587962962962963E-4</v>
      </c>
      <c r="I115" s="1" t="s">
        <v>157</v>
      </c>
      <c r="J115" s="1"/>
    </row>
    <row r="116" spans="1:11" x14ac:dyDescent="0.25">
      <c r="A116">
        <v>4</v>
      </c>
      <c r="B116" s="1" t="s">
        <v>166</v>
      </c>
      <c r="C116" s="4">
        <v>9.7847222222222237E-4</v>
      </c>
      <c r="D116" s="1" t="s">
        <v>162</v>
      </c>
      <c r="F116">
        <v>4</v>
      </c>
      <c r="G116" s="1" t="s">
        <v>100</v>
      </c>
      <c r="H116" s="4">
        <v>8.9965277777777786E-4</v>
      </c>
      <c r="I116" s="1" t="s">
        <v>182</v>
      </c>
      <c r="J116" s="1">
        <v>7</v>
      </c>
    </row>
    <row r="117" spans="1:11" x14ac:dyDescent="0.25">
      <c r="A117">
        <v>5</v>
      </c>
      <c r="B117" s="1" t="s">
        <v>12</v>
      </c>
      <c r="C117" s="4">
        <v>1.00625E-3</v>
      </c>
      <c r="D117" s="1" t="s">
        <v>11</v>
      </c>
      <c r="F117">
        <v>5</v>
      </c>
      <c r="G117" s="1" t="s">
        <v>87</v>
      </c>
      <c r="H117" s="4">
        <v>9.3425925925925924E-4</v>
      </c>
      <c r="I117" s="1" t="s">
        <v>2</v>
      </c>
      <c r="J117" s="1"/>
    </row>
    <row r="118" spans="1:11" x14ac:dyDescent="0.25">
      <c r="A118">
        <v>6</v>
      </c>
      <c r="B118" s="1" t="s">
        <v>28</v>
      </c>
      <c r="C118" s="4">
        <v>1.0421296296296296E-3</v>
      </c>
      <c r="D118" s="1" t="s">
        <v>154</v>
      </c>
      <c r="F118">
        <v>6</v>
      </c>
      <c r="G118" s="1" t="s">
        <v>3</v>
      </c>
      <c r="H118" s="4">
        <v>9.4409722222222215E-4</v>
      </c>
      <c r="I118" s="1" t="s">
        <v>35</v>
      </c>
      <c r="J118" s="1"/>
    </row>
    <row r="119" spans="1:11" x14ac:dyDescent="0.25">
      <c r="A119">
        <v>7</v>
      </c>
      <c r="B119" s="1" t="s">
        <v>6</v>
      </c>
      <c r="C119" s="4">
        <v>1.0805555555555555E-3</v>
      </c>
      <c r="D119" s="1" t="s">
        <v>184</v>
      </c>
      <c r="E119" s="1">
        <v>4</v>
      </c>
      <c r="F119">
        <v>7</v>
      </c>
      <c r="G119" s="1" t="s">
        <v>42</v>
      </c>
      <c r="H119" s="4">
        <v>1.0371527777777777E-3</v>
      </c>
      <c r="I119" s="1" t="s">
        <v>96</v>
      </c>
    </row>
    <row r="120" spans="1:11" x14ac:dyDescent="0.25">
      <c r="A120">
        <v>8</v>
      </c>
      <c r="B120" s="1" t="s">
        <v>168</v>
      </c>
      <c r="C120" s="4">
        <v>1.128587962962963E-3</v>
      </c>
      <c r="D120" s="1" t="s">
        <v>183</v>
      </c>
      <c r="E120" s="1">
        <v>3</v>
      </c>
      <c r="F120">
        <v>8</v>
      </c>
      <c r="G120" s="1" t="s">
        <v>4</v>
      </c>
      <c r="H120" s="4">
        <v>1.0476851851851851E-3</v>
      </c>
      <c r="I120" s="1" t="s">
        <v>35</v>
      </c>
      <c r="J120" s="1"/>
    </row>
    <row r="121" spans="1:11" x14ac:dyDescent="0.25">
      <c r="A121">
        <v>9</v>
      </c>
      <c r="B121" s="1" t="s">
        <v>67</v>
      </c>
      <c r="C121" s="4">
        <v>1.1458333333333333E-3</v>
      </c>
      <c r="D121" s="1" t="s">
        <v>118</v>
      </c>
      <c r="F121">
        <v>9</v>
      </c>
      <c r="G121" s="1" t="s">
        <v>5</v>
      </c>
      <c r="H121" s="4">
        <v>1.0592592592592591E-3</v>
      </c>
      <c r="I121" s="1" t="s">
        <v>35</v>
      </c>
      <c r="J121" s="1"/>
    </row>
    <row r="122" spans="1:11" x14ac:dyDescent="0.25">
      <c r="A122">
        <v>10</v>
      </c>
      <c r="B122" s="1" t="s">
        <v>102</v>
      </c>
      <c r="C122" s="4">
        <v>1.2136574074074074E-3</v>
      </c>
      <c r="D122" s="1" t="s">
        <v>154</v>
      </c>
      <c r="F122">
        <v>10</v>
      </c>
      <c r="G122" s="1" t="s">
        <v>17</v>
      </c>
      <c r="H122" s="4">
        <v>1.0762731481481482E-3</v>
      </c>
      <c r="I122" s="1" t="s">
        <v>18</v>
      </c>
      <c r="J122" s="1"/>
    </row>
    <row r="124" spans="1:11" x14ac:dyDescent="0.25">
      <c r="A124" s="42">
        <f>AVERAGE(C126:C134)</f>
        <v>2.5562371399176958E-3</v>
      </c>
      <c r="B124" s="3" t="s">
        <v>59</v>
      </c>
      <c r="C124" s="3" t="s">
        <v>31</v>
      </c>
      <c r="D124" s="3" t="s">
        <v>32</v>
      </c>
      <c r="E124" s="3"/>
      <c r="G124" s="3" t="s">
        <v>60</v>
      </c>
      <c r="H124" s="3" t="s">
        <v>31</v>
      </c>
      <c r="I124" s="3" t="s">
        <v>32</v>
      </c>
      <c r="J124" s="3"/>
      <c r="K124" s="42">
        <f>AVERAGE(H125:H134)</f>
        <v>2.1428075396825396E-3</v>
      </c>
    </row>
    <row r="125" spans="1:11" x14ac:dyDescent="0.25">
      <c r="A125">
        <v>1</v>
      </c>
      <c r="B125" s="1" t="s">
        <v>181</v>
      </c>
      <c r="C125" s="4">
        <v>1.9765046296296297E-3</v>
      </c>
      <c r="D125" s="1" t="s">
        <v>187</v>
      </c>
      <c r="E125" s="1">
        <v>10</v>
      </c>
      <c r="F125">
        <v>1</v>
      </c>
      <c r="G125" s="1" t="s">
        <v>15</v>
      </c>
      <c r="H125" s="4">
        <v>1.6768518518518519E-3</v>
      </c>
      <c r="I125" s="1" t="s">
        <v>180</v>
      </c>
      <c r="J125" s="1">
        <v>10</v>
      </c>
    </row>
    <row r="126" spans="1:11" x14ac:dyDescent="0.25">
      <c r="A126">
        <v>2</v>
      </c>
      <c r="B126" s="1" t="s">
        <v>29</v>
      </c>
      <c r="C126" s="4">
        <v>2.1770833333333334E-3</v>
      </c>
      <c r="D126" s="1" t="s">
        <v>118</v>
      </c>
      <c r="F126">
        <v>2</v>
      </c>
      <c r="G126" s="1" t="s">
        <v>30</v>
      </c>
      <c r="H126" s="4">
        <v>1.8030092592592594E-3</v>
      </c>
      <c r="I126" s="1" t="s">
        <v>187</v>
      </c>
      <c r="J126" s="1">
        <v>9</v>
      </c>
    </row>
    <row r="127" spans="1:11" x14ac:dyDescent="0.25">
      <c r="A127">
        <v>3</v>
      </c>
      <c r="B127" s="1" t="s">
        <v>28</v>
      </c>
      <c r="C127" s="4">
        <v>2.2855324074074076E-3</v>
      </c>
      <c r="D127" s="1" t="s">
        <v>154</v>
      </c>
      <c r="F127">
        <v>3</v>
      </c>
      <c r="G127" s="1" t="s">
        <v>74</v>
      </c>
      <c r="H127" s="4">
        <v>1.9396990740740739E-3</v>
      </c>
      <c r="I127" s="1" t="s">
        <v>164</v>
      </c>
      <c r="J127" s="1"/>
    </row>
    <row r="128" spans="1:11" x14ac:dyDescent="0.25">
      <c r="A128">
        <v>4</v>
      </c>
      <c r="B128" s="1" t="s">
        <v>27</v>
      </c>
      <c r="C128" s="4">
        <v>2.3039351851851853E-3</v>
      </c>
      <c r="D128" s="1" t="s">
        <v>154</v>
      </c>
      <c r="F128">
        <v>4</v>
      </c>
      <c r="G128" s="1" t="s">
        <v>100</v>
      </c>
      <c r="H128" s="4">
        <v>1.9710648148148148E-3</v>
      </c>
      <c r="I128" s="1" t="s">
        <v>182</v>
      </c>
      <c r="J128" s="1">
        <v>7</v>
      </c>
    </row>
    <row r="129" spans="1:11" x14ac:dyDescent="0.25">
      <c r="A129">
        <v>5</v>
      </c>
      <c r="B129" s="1" t="s">
        <v>168</v>
      </c>
      <c r="C129" s="4">
        <v>2.5641203703703707E-3</v>
      </c>
      <c r="D129" s="1" t="s">
        <v>164</v>
      </c>
      <c r="F129">
        <v>5</v>
      </c>
      <c r="G129" s="1" t="s">
        <v>4</v>
      </c>
      <c r="H129" s="4">
        <v>2.3604166666666665E-3</v>
      </c>
      <c r="I129" s="1" t="s">
        <v>35</v>
      </c>
    </row>
    <row r="130" spans="1:11" x14ac:dyDescent="0.25">
      <c r="A130">
        <v>6</v>
      </c>
      <c r="B130" s="1" t="s">
        <v>92</v>
      </c>
      <c r="C130" s="4">
        <v>2.5687499999999999E-3</v>
      </c>
      <c r="D130" s="1" t="s">
        <v>154</v>
      </c>
      <c r="F130">
        <v>6</v>
      </c>
      <c r="G130" s="1" t="s">
        <v>169</v>
      </c>
      <c r="H130" s="4">
        <v>2.5672453703703703E-3</v>
      </c>
      <c r="I130" s="1" t="s">
        <v>183</v>
      </c>
      <c r="J130" s="1">
        <v>5</v>
      </c>
    </row>
    <row r="131" spans="1:11" x14ac:dyDescent="0.25">
      <c r="A131">
        <v>7</v>
      </c>
      <c r="B131" s="1" t="s">
        <v>102</v>
      </c>
      <c r="C131" s="4">
        <v>2.6166666666666664E-3</v>
      </c>
      <c r="D131" s="1" t="s">
        <v>154</v>
      </c>
      <c r="F131">
        <v>7</v>
      </c>
      <c r="G131" s="1" t="s">
        <v>72</v>
      </c>
      <c r="H131" s="4">
        <v>2.6813657407407407E-3</v>
      </c>
      <c r="I131" s="1" t="s">
        <v>93</v>
      </c>
    </row>
    <row r="132" spans="1:11" x14ac:dyDescent="0.25">
      <c r="A132">
        <v>8</v>
      </c>
      <c r="B132" s="1" t="s">
        <v>7</v>
      </c>
      <c r="C132" s="4">
        <v>2.7966435185185191E-3</v>
      </c>
      <c r="D132" s="1" t="s">
        <v>2</v>
      </c>
      <c r="F132">
        <v>8</v>
      </c>
    </row>
    <row r="133" spans="1:11" x14ac:dyDescent="0.25">
      <c r="A133">
        <v>9</v>
      </c>
      <c r="B133" s="1" t="s">
        <v>20</v>
      </c>
      <c r="C133" s="4">
        <v>2.8292824074074075E-3</v>
      </c>
      <c r="D133" s="1" t="s">
        <v>98</v>
      </c>
      <c r="F133">
        <v>9</v>
      </c>
    </row>
    <row r="134" spans="1:11" x14ac:dyDescent="0.25">
      <c r="A134">
        <v>10</v>
      </c>
      <c r="B134" s="1" t="s">
        <v>170</v>
      </c>
      <c r="C134" s="4">
        <v>2.8641203703703706E-3</v>
      </c>
      <c r="D134" s="1" t="s">
        <v>154</v>
      </c>
      <c r="F134">
        <v>10</v>
      </c>
    </row>
    <row r="136" spans="1:11" x14ac:dyDescent="0.25">
      <c r="A136" s="42">
        <f>AVERAGE(C137:C147)</f>
        <v>5.0925925925925943E-4</v>
      </c>
      <c r="B136" s="3" t="s">
        <v>61</v>
      </c>
      <c r="C136" s="3" t="s">
        <v>31</v>
      </c>
      <c r="D136" s="3" t="s">
        <v>32</v>
      </c>
      <c r="E136" s="3"/>
      <c r="G136" s="3" t="s">
        <v>62</v>
      </c>
      <c r="H136" s="3" t="s">
        <v>31</v>
      </c>
      <c r="I136" s="3" t="s">
        <v>32</v>
      </c>
      <c r="J136" s="3"/>
      <c r="K136" s="42">
        <f>AVERAGE(H138:H146)</f>
        <v>4.3762860082304525E-4</v>
      </c>
    </row>
    <row r="137" spans="1:11" x14ac:dyDescent="0.25">
      <c r="A137">
        <v>1</v>
      </c>
      <c r="B137" s="1" t="s">
        <v>159</v>
      </c>
      <c r="C137" s="4">
        <v>4.4108796296296295E-4</v>
      </c>
      <c r="D137" s="1" t="s">
        <v>160</v>
      </c>
      <c r="F137">
        <v>1</v>
      </c>
      <c r="G137" s="1" t="s">
        <v>30</v>
      </c>
      <c r="H137" s="4">
        <v>3.8124999999999992E-4</v>
      </c>
      <c r="I137" s="1" t="s">
        <v>187</v>
      </c>
      <c r="J137" s="1">
        <v>10</v>
      </c>
    </row>
    <row r="138" spans="1:11" x14ac:dyDescent="0.25">
      <c r="A138">
        <v>2</v>
      </c>
      <c r="B138" s="1" t="s">
        <v>185</v>
      </c>
      <c r="C138" s="4">
        <v>4.796296296296296E-4</v>
      </c>
      <c r="D138" s="1" t="s">
        <v>184</v>
      </c>
      <c r="E138" s="1">
        <v>9</v>
      </c>
      <c r="F138">
        <v>2</v>
      </c>
      <c r="G138" s="1" t="s">
        <v>167</v>
      </c>
      <c r="H138" s="4">
        <v>3.8240740740740742E-4</v>
      </c>
      <c r="I138" s="1" t="s">
        <v>162</v>
      </c>
      <c r="J138" s="1"/>
    </row>
    <row r="139" spans="1:11" x14ac:dyDescent="0.25">
      <c r="A139">
        <v>3</v>
      </c>
      <c r="B139" s="1" t="s">
        <v>28</v>
      </c>
      <c r="C139" s="4">
        <v>5.0567129629629627E-4</v>
      </c>
      <c r="D139" s="1" t="s">
        <v>182</v>
      </c>
      <c r="E139" s="1">
        <v>8</v>
      </c>
      <c r="F139">
        <v>3</v>
      </c>
      <c r="G139" s="1" t="s">
        <v>186</v>
      </c>
      <c r="H139" s="4">
        <v>4.1840277777777774E-4</v>
      </c>
      <c r="I139" s="1" t="s">
        <v>184</v>
      </c>
      <c r="J139" s="1">
        <v>8</v>
      </c>
    </row>
    <row r="140" spans="1:11" x14ac:dyDescent="0.25">
      <c r="A140">
        <v>4</v>
      </c>
      <c r="B140" s="1" t="s">
        <v>12</v>
      </c>
      <c r="C140" s="4">
        <v>5.1087962962962968E-4</v>
      </c>
      <c r="D140" s="1" t="s">
        <v>11</v>
      </c>
      <c r="F140">
        <v>4</v>
      </c>
      <c r="G140" s="1" t="s">
        <v>15</v>
      </c>
      <c r="H140" s="4">
        <v>4.2581018518518516E-4</v>
      </c>
      <c r="I140" s="1" t="s">
        <v>160</v>
      </c>
      <c r="J140" s="1"/>
    </row>
    <row r="141" spans="1:11" x14ac:dyDescent="0.25">
      <c r="A141">
        <v>5</v>
      </c>
      <c r="B141" s="1" t="s">
        <v>29</v>
      </c>
      <c r="C141" s="4">
        <v>5.1134259259259253E-4</v>
      </c>
      <c r="D141" s="1" t="s">
        <v>118</v>
      </c>
      <c r="F141">
        <v>5</v>
      </c>
      <c r="G141" s="1" t="s">
        <v>23</v>
      </c>
      <c r="H141" s="4">
        <v>4.3703703703703699E-4</v>
      </c>
      <c r="I141" s="1" t="s">
        <v>157</v>
      </c>
      <c r="J141" s="1"/>
    </row>
    <row r="142" spans="1:11" x14ac:dyDescent="0.25">
      <c r="A142">
        <v>6</v>
      </c>
      <c r="B142" s="1" t="s">
        <v>38</v>
      </c>
      <c r="C142" s="4">
        <v>5.1319444444444448E-4</v>
      </c>
      <c r="D142" s="1" t="s">
        <v>156</v>
      </c>
      <c r="F142">
        <v>6</v>
      </c>
      <c r="G142" s="1" t="s">
        <v>47</v>
      </c>
      <c r="H142" s="4">
        <v>4.5127314814814818E-4</v>
      </c>
      <c r="I142" s="1" t="s">
        <v>158</v>
      </c>
      <c r="J142" s="1"/>
    </row>
    <row r="143" spans="1:11" x14ac:dyDescent="0.25">
      <c r="A143">
        <v>7</v>
      </c>
      <c r="B143" s="1" t="s">
        <v>104</v>
      </c>
      <c r="C143" s="4">
        <v>5.253472222222223E-4</v>
      </c>
      <c r="D143" s="1" t="s">
        <v>155</v>
      </c>
      <c r="F143">
        <v>7</v>
      </c>
      <c r="G143" s="1" t="s">
        <v>192</v>
      </c>
      <c r="H143" s="4">
        <v>4.5486111111111102E-4</v>
      </c>
      <c r="I143" s="1" t="s">
        <v>180</v>
      </c>
      <c r="J143" s="1">
        <v>4</v>
      </c>
    </row>
    <row r="144" spans="1:11" x14ac:dyDescent="0.25">
      <c r="A144">
        <v>8</v>
      </c>
      <c r="B144" s="1" t="s">
        <v>20</v>
      </c>
      <c r="C144" s="4">
        <v>5.3125000000000004E-4</v>
      </c>
      <c r="D144" s="1" t="s">
        <v>11</v>
      </c>
      <c r="F144">
        <v>8</v>
      </c>
      <c r="G144" s="1" t="s">
        <v>175</v>
      </c>
      <c r="H144" s="4">
        <v>4.5520833333333329E-4</v>
      </c>
      <c r="I144" s="1" t="s">
        <v>162</v>
      </c>
      <c r="J144" s="1"/>
    </row>
    <row r="145" spans="1:11" x14ac:dyDescent="0.25">
      <c r="A145">
        <v>9</v>
      </c>
      <c r="B145" s="1" t="s">
        <v>10</v>
      </c>
      <c r="C145" s="4">
        <v>5.3680555555555556E-4</v>
      </c>
      <c r="D145" s="1" t="s">
        <v>11</v>
      </c>
      <c r="F145">
        <v>9</v>
      </c>
      <c r="G145" s="1" t="s">
        <v>105</v>
      </c>
      <c r="H145" s="4">
        <v>4.5613425925925921E-4</v>
      </c>
      <c r="I145" s="1" t="s">
        <v>163</v>
      </c>
      <c r="J145" s="1"/>
    </row>
    <row r="146" spans="1:11" x14ac:dyDescent="0.25">
      <c r="A146">
        <v>10</v>
      </c>
      <c r="B146" s="1" t="s">
        <v>40</v>
      </c>
      <c r="C146" s="4">
        <v>5.3738425925925926E-4</v>
      </c>
      <c r="D146" s="1" t="s">
        <v>94</v>
      </c>
      <c r="F146">
        <v>10</v>
      </c>
      <c r="G146" s="1" t="s">
        <v>42</v>
      </c>
      <c r="H146" s="4">
        <v>4.5752314814814814E-4</v>
      </c>
      <c r="I146" s="1" t="s">
        <v>157</v>
      </c>
      <c r="J146" s="1"/>
    </row>
    <row r="147" spans="1:11" x14ac:dyDescent="0.25">
      <c r="C147" s="4"/>
    </row>
    <row r="148" spans="1:11" x14ac:dyDescent="0.25">
      <c r="A148" s="42">
        <f>AVERAGE(C149:C158)</f>
        <v>1.1085763888888892E-3</v>
      </c>
      <c r="B148" s="3" t="s">
        <v>63</v>
      </c>
      <c r="C148" s="3" t="s">
        <v>31</v>
      </c>
      <c r="D148" s="3" t="s">
        <v>32</v>
      </c>
      <c r="E148" s="3"/>
      <c r="G148" s="3" t="s">
        <v>64</v>
      </c>
      <c r="H148" s="3" t="s">
        <v>31</v>
      </c>
      <c r="I148" s="3" t="s">
        <v>32</v>
      </c>
      <c r="J148" s="3"/>
      <c r="K148" s="42">
        <f>AVERAGE(H149:H158)</f>
        <v>9.8293981481481474E-4</v>
      </c>
    </row>
    <row r="149" spans="1:11" x14ac:dyDescent="0.25">
      <c r="A149">
        <v>1</v>
      </c>
      <c r="B149" s="1" t="s">
        <v>159</v>
      </c>
      <c r="C149" s="4">
        <v>9.5613425925925933E-4</v>
      </c>
      <c r="D149" s="1" t="s">
        <v>160</v>
      </c>
      <c r="F149">
        <v>1</v>
      </c>
      <c r="G149" s="1" t="s">
        <v>167</v>
      </c>
      <c r="H149" s="4">
        <v>8.6678240740740737E-4</v>
      </c>
      <c r="I149" s="1" t="s">
        <v>162</v>
      </c>
      <c r="J149" s="1"/>
    </row>
    <row r="150" spans="1:11" x14ac:dyDescent="0.25">
      <c r="A150">
        <v>2</v>
      </c>
      <c r="B150" s="1" t="s">
        <v>185</v>
      </c>
      <c r="C150" s="4">
        <v>1.0487268518518519E-3</v>
      </c>
      <c r="D150" s="1" t="s">
        <v>184</v>
      </c>
      <c r="E150" s="1">
        <v>9</v>
      </c>
      <c r="F150">
        <v>2</v>
      </c>
      <c r="G150" s="1" t="s">
        <v>30</v>
      </c>
      <c r="H150" s="4">
        <v>8.6944444444444439E-4</v>
      </c>
      <c r="I150" s="1" t="s">
        <v>187</v>
      </c>
      <c r="J150" s="1">
        <v>9</v>
      </c>
    </row>
    <row r="151" spans="1:11" x14ac:dyDescent="0.25">
      <c r="A151">
        <v>3</v>
      </c>
      <c r="B151" s="1" t="s">
        <v>165</v>
      </c>
      <c r="C151" s="4">
        <v>1.092361111111111E-3</v>
      </c>
      <c r="D151" s="1" t="s">
        <v>162</v>
      </c>
      <c r="F151">
        <v>3</v>
      </c>
      <c r="G151" s="1" t="s">
        <v>15</v>
      </c>
      <c r="H151" s="4">
        <v>9.4722222222222213E-4</v>
      </c>
      <c r="I151" s="1" t="s">
        <v>160</v>
      </c>
      <c r="J151" s="1"/>
    </row>
    <row r="152" spans="1:11" x14ac:dyDescent="0.25">
      <c r="A152">
        <v>4</v>
      </c>
      <c r="B152" s="1" t="s">
        <v>12</v>
      </c>
      <c r="C152" s="4">
        <v>1.1111111111111111E-3</v>
      </c>
      <c r="D152" s="1" t="s">
        <v>11</v>
      </c>
      <c r="F152">
        <v>4</v>
      </c>
      <c r="G152" s="1" t="s">
        <v>186</v>
      </c>
      <c r="H152" s="4">
        <v>9.476851851851852E-4</v>
      </c>
      <c r="I152" s="1" t="s">
        <v>184</v>
      </c>
      <c r="J152" s="1">
        <v>7</v>
      </c>
    </row>
    <row r="153" spans="1:11" x14ac:dyDescent="0.25">
      <c r="A153">
        <v>5</v>
      </c>
      <c r="B153" s="1" t="s">
        <v>29</v>
      </c>
      <c r="C153" s="4">
        <v>1.1119212962962964E-3</v>
      </c>
      <c r="D153" s="1" t="s">
        <v>118</v>
      </c>
      <c r="F153">
        <v>5</v>
      </c>
      <c r="G153" s="1" t="s">
        <v>74</v>
      </c>
      <c r="H153" s="4">
        <v>9.9155092592592589E-4</v>
      </c>
      <c r="I153" s="1" t="s">
        <v>183</v>
      </c>
      <c r="J153" s="1">
        <v>6</v>
      </c>
    </row>
    <row r="154" spans="1:11" x14ac:dyDescent="0.25">
      <c r="A154">
        <v>6</v>
      </c>
      <c r="B154" s="1" t="s">
        <v>38</v>
      </c>
      <c r="C154" s="4">
        <v>1.1315972222222224E-3</v>
      </c>
      <c r="D154" s="1" t="s">
        <v>156</v>
      </c>
      <c r="F154">
        <v>6</v>
      </c>
      <c r="G154" s="1" t="s">
        <v>23</v>
      </c>
      <c r="H154" s="4">
        <v>1.0116898148148149E-3</v>
      </c>
      <c r="I154" s="1" t="s">
        <v>157</v>
      </c>
      <c r="J154" s="1"/>
    </row>
    <row r="155" spans="1:11" x14ac:dyDescent="0.25">
      <c r="A155">
        <v>7</v>
      </c>
      <c r="B155" s="1" t="s">
        <v>27</v>
      </c>
      <c r="C155" s="4">
        <v>1.1349537037037038E-3</v>
      </c>
      <c r="D155" s="1" t="s">
        <v>154</v>
      </c>
      <c r="F155">
        <v>7</v>
      </c>
      <c r="G155" s="1" t="s">
        <v>47</v>
      </c>
      <c r="H155" s="4">
        <v>1.0231481481481482E-3</v>
      </c>
      <c r="I155" s="1" t="s">
        <v>156</v>
      </c>
      <c r="J155" s="1"/>
    </row>
    <row r="156" spans="1:11" x14ac:dyDescent="0.25">
      <c r="A156">
        <v>8</v>
      </c>
      <c r="B156" s="1" t="s">
        <v>28</v>
      </c>
      <c r="C156" s="4">
        <v>1.1415509259259258E-3</v>
      </c>
      <c r="D156" s="1" t="s">
        <v>154</v>
      </c>
      <c r="F156">
        <v>8</v>
      </c>
      <c r="G156" s="1" t="s">
        <v>5</v>
      </c>
      <c r="H156" s="4">
        <v>1.0515046296296297E-3</v>
      </c>
      <c r="I156" s="1" t="s">
        <v>35</v>
      </c>
      <c r="J156" s="1"/>
    </row>
    <row r="157" spans="1:11" x14ac:dyDescent="0.25">
      <c r="A157">
        <v>9</v>
      </c>
      <c r="B157" s="1" t="s">
        <v>10</v>
      </c>
      <c r="C157" s="4">
        <v>1.1752314814814815E-3</v>
      </c>
      <c r="D157" s="1" t="s">
        <v>11</v>
      </c>
      <c r="F157">
        <v>9</v>
      </c>
      <c r="G157" s="1" t="s">
        <v>4</v>
      </c>
      <c r="H157" s="4">
        <v>1.0526620370370371E-3</v>
      </c>
      <c r="I157" s="1" t="s">
        <v>35</v>
      </c>
      <c r="J157" s="1"/>
    </row>
    <row r="158" spans="1:11" x14ac:dyDescent="0.25">
      <c r="A158">
        <v>10</v>
      </c>
      <c r="B158" s="1" t="s">
        <v>20</v>
      </c>
      <c r="C158" s="4">
        <v>1.1821759259259259E-3</v>
      </c>
      <c r="D158" s="1" t="s">
        <v>11</v>
      </c>
      <c r="F158">
        <v>10</v>
      </c>
      <c r="G158" s="1" t="s">
        <v>42</v>
      </c>
      <c r="H158" s="4">
        <v>1.0677083333333335E-3</v>
      </c>
      <c r="I158" s="1" t="s">
        <v>189</v>
      </c>
      <c r="J158" s="1">
        <v>1</v>
      </c>
    </row>
    <row r="160" spans="1:11" x14ac:dyDescent="0.25">
      <c r="A160" s="42">
        <f>AVERAGE(C161:C171)</f>
        <v>2.4858101851851847E-3</v>
      </c>
      <c r="B160" s="3" t="s">
        <v>68</v>
      </c>
      <c r="C160" s="3" t="s">
        <v>31</v>
      </c>
      <c r="D160" s="3" t="s">
        <v>32</v>
      </c>
      <c r="E160" s="3"/>
      <c r="G160" s="3" t="s">
        <v>69</v>
      </c>
      <c r="H160" s="3" t="s">
        <v>31</v>
      </c>
      <c r="I160" s="3" t="s">
        <v>32</v>
      </c>
      <c r="J160" s="3"/>
      <c r="K160" s="42">
        <f>AVERAGE(H161:H171)</f>
        <v>2.313587962962963E-3</v>
      </c>
    </row>
    <row r="161" spans="1:11" x14ac:dyDescent="0.25">
      <c r="A161">
        <v>1</v>
      </c>
      <c r="B161" s="1" t="s">
        <v>159</v>
      </c>
      <c r="C161" s="4">
        <v>2.0592592592592594E-3</v>
      </c>
      <c r="D161" s="1" t="s">
        <v>180</v>
      </c>
      <c r="E161" s="1">
        <v>10</v>
      </c>
      <c r="F161">
        <v>1</v>
      </c>
      <c r="G161" s="1" t="s">
        <v>30</v>
      </c>
      <c r="H161" s="4">
        <v>1.9303240740740739E-3</v>
      </c>
      <c r="I161" s="1" t="s">
        <v>187</v>
      </c>
      <c r="J161" s="1">
        <v>10</v>
      </c>
    </row>
    <row r="162" spans="1:11" x14ac:dyDescent="0.25">
      <c r="A162">
        <v>2</v>
      </c>
      <c r="B162" s="1" t="s">
        <v>185</v>
      </c>
      <c r="C162" s="4">
        <v>2.2534722222222222E-3</v>
      </c>
      <c r="D162" s="1" t="s">
        <v>184</v>
      </c>
      <c r="E162" s="1">
        <v>9</v>
      </c>
      <c r="F162">
        <v>2</v>
      </c>
      <c r="G162" s="1" t="s">
        <v>74</v>
      </c>
      <c r="H162" s="4">
        <v>2.1622685185185187E-3</v>
      </c>
      <c r="I162" s="1" t="s">
        <v>164</v>
      </c>
      <c r="J162" s="1"/>
    </row>
    <row r="163" spans="1:11" x14ac:dyDescent="0.25">
      <c r="A163">
        <v>3</v>
      </c>
      <c r="B163" s="1" t="s">
        <v>28</v>
      </c>
      <c r="C163" s="4">
        <v>2.4481481481481481E-3</v>
      </c>
      <c r="D163" s="1" t="s">
        <v>182</v>
      </c>
      <c r="E163" s="1">
        <v>8</v>
      </c>
      <c r="F163">
        <v>3</v>
      </c>
      <c r="G163" s="1" t="s">
        <v>186</v>
      </c>
      <c r="H163" s="4">
        <v>2.1644675925925924E-3</v>
      </c>
      <c r="I163" s="1" t="s">
        <v>184</v>
      </c>
      <c r="J163" s="1">
        <v>8</v>
      </c>
    </row>
    <row r="164" spans="1:11" x14ac:dyDescent="0.25">
      <c r="A164">
        <v>4</v>
      </c>
      <c r="B164" s="1" t="s">
        <v>12</v>
      </c>
      <c r="C164" s="4">
        <v>2.5002314814814813E-3</v>
      </c>
      <c r="D164" s="1" t="s">
        <v>11</v>
      </c>
      <c r="F164">
        <v>4</v>
      </c>
      <c r="G164" s="1" t="s">
        <v>15</v>
      </c>
      <c r="H164" s="4">
        <v>2.2631944444444444E-3</v>
      </c>
      <c r="I164" s="1" t="s">
        <v>16</v>
      </c>
      <c r="J164" s="1"/>
    </row>
    <row r="165" spans="1:11" x14ac:dyDescent="0.25">
      <c r="A165">
        <v>5</v>
      </c>
      <c r="B165" s="1" t="s">
        <v>38</v>
      </c>
      <c r="C165" s="4">
        <v>2.4916666666666668E-3</v>
      </c>
      <c r="D165" s="1" t="s">
        <v>156</v>
      </c>
      <c r="F165">
        <v>5</v>
      </c>
      <c r="G165" s="1" t="s">
        <v>5</v>
      </c>
      <c r="H165" s="4">
        <v>2.3671296296296296E-3</v>
      </c>
      <c r="I165" s="1" t="s">
        <v>35</v>
      </c>
      <c r="J165" s="1"/>
    </row>
    <row r="166" spans="1:11" x14ac:dyDescent="0.25">
      <c r="A166">
        <v>6</v>
      </c>
      <c r="B166" s="1" t="s">
        <v>27</v>
      </c>
      <c r="C166" s="4">
        <v>2.5525462962962962E-3</v>
      </c>
      <c r="D166" s="1" t="s">
        <v>154</v>
      </c>
      <c r="F166">
        <v>6</v>
      </c>
      <c r="G166" s="1" t="s">
        <v>47</v>
      </c>
      <c r="H166" s="4">
        <v>2.3890046296296298E-3</v>
      </c>
      <c r="I166" s="1" t="s">
        <v>97</v>
      </c>
      <c r="J166" s="1"/>
    </row>
    <row r="167" spans="1:11" x14ac:dyDescent="0.25">
      <c r="A167">
        <v>7</v>
      </c>
      <c r="B167" s="1" t="s">
        <v>25</v>
      </c>
      <c r="C167" s="4">
        <v>2.607291666666667E-3</v>
      </c>
      <c r="D167" s="1" t="s">
        <v>118</v>
      </c>
      <c r="F167">
        <v>7</v>
      </c>
      <c r="G167" s="1" t="s">
        <v>42</v>
      </c>
      <c r="H167" s="4">
        <v>2.3893518518518517E-3</v>
      </c>
      <c r="I167" s="1" t="s">
        <v>96</v>
      </c>
      <c r="J167" s="1"/>
    </row>
    <row r="168" spans="1:11" x14ac:dyDescent="0.25">
      <c r="A168">
        <v>8</v>
      </c>
      <c r="B168" s="1" t="s">
        <v>10</v>
      </c>
      <c r="C168" s="4">
        <v>2.6413194444444444E-3</v>
      </c>
      <c r="D168" s="1" t="s">
        <v>11</v>
      </c>
      <c r="F168">
        <v>8</v>
      </c>
      <c r="G168" s="1" t="s">
        <v>47</v>
      </c>
      <c r="H168" s="4">
        <v>2.4468749999999998E-3</v>
      </c>
      <c r="I168" s="1" t="s">
        <v>116</v>
      </c>
      <c r="J168" s="1"/>
    </row>
    <row r="169" spans="1:11" x14ac:dyDescent="0.25">
      <c r="A169">
        <v>9</v>
      </c>
      <c r="B169" s="1" t="s">
        <v>168</v>
      </c>
      <c r="C169" s="4">
        <v>2.6468749999999999E-3</v>
      </c>
      <c r="D169" s="1" t="s">
        <v>183</v>
      </c>
      <c r="E169" s="1">
        <v>2</v>
      </c>
      <c r="F169">
        <v>9</v>
      </c>
      <c r="G169" s="1" t="s">
        <v>100</v>
      </c>
      <c r="H169" s="4">
        <v>2.4787037037037039E-3</v>
      </c>
      <c r="I169" s="1" t="s">
        <v>154</v>
      </c>
    </row>
    <row r="170" spans="1:11" x14ac:dyDescent="0.25">
      <c r="A170">
        <v>10</v>
      </c>
      <c r="B170" s="1" t="s">
        <v>191</v>
      </c>
      <c r="C170" s="4">
        <v>2.6572916666666667E-3</v>
      </c>
      <c r="D170" s="1" t="s">
        <v>189</v>
      </c>
      <c r="E170" s="1">
        <v>1</v>
      </c>
      <c r="F170">
        <v>10</v>
      </c>
      <c r="G170" s="1" t="s">
        <v>169</v>
      </c>
      <c r="H170" s="4">
        <v>2.5445601851851849E-3</v>
      </c>
      <c r="I170" s="1" t="s">
        <v>183</v>
      </c>
      <c r="J170" s="1">
        <v>1</v>
      </c>
    </row>
    <row r="171" spans="1:11" x14ac:dyDescent="0.25">
      <c r="C171" s="4"/>
      <c r="H171" s="4"/>
      <c r="I171" s="1"/>
    </row>
    <row r="172" spans="1:11" x14ac:dyDescent="0.25">
      <c r="A172" s="42">
        <f>AVERAGE(C175:C182)</f>
        <v>4.4505208333333338E-4</v>
      </c>
      <c r="B172" s="3" t="s">
        <v>70</v>
      </c>
      <c r="C172" s="3" t="s">
        <v>31</v>
      </c>
      <c r="D172" s="3" t="s">
        <v>32</v>
      </c>
      <c r="E172" s="3"/>
      <c r="G172" s="3" t="s">
        <v>71</v>
      </c>
      <c r="H172" s="3" t="s">
        <v>31</v>
      </c>
      <c r="I172" s="3" t="s">
        <v>32</v>
      </c>
      <c r="J172" s="3"/>
      <c r="K172" s="42">
        <f>AVERAGE(H173:H182)</f>
        <v>3.6197916666666664E-4</v>
      </c>
    </row>
    <row r="173" spans="1:11" x14ac:dyDescent="0.25">
      <c r="A173">
        <v>1</v>
      </c>
      <c r="B173" s="1" t="s">
        <v>27</v>
      </c>
      <c r="C173" s="4">
        <v>3.791666666666666E-4</v>
      </c>
      <c r="D173" s="1" t="s">
        <v>182</v>
      </c>
      <c r="E173" s="1">
        <v>10</v>
      </c>
      <c r="F173">
        <v>1</v>
      </c>
      <c r="G173" s="1" t="s">
        <v>161</v>
      </c>
      <c r="H173" s="4">
        <v>3.1932870370370367E-4</v>
      </c>
      <c r="I173" s="1" t="s">
        <v>162</v>
      </c>
      <c r="J173" s="1"/>
    </row>
    <row r="174" spans="1:11" x14ac:dyDescent="0.25">
      <c r="A174">
        <v>2</v>
      </c>
      <c r="B174" s="1" t="s">
        <v>29</v>
      </c>
      <c r="C174" s="4">
        <v>3.8252314814814811E-4</v>
      </c>
      <c r="D174" s="1" t="s">
        <v>187</v>
      </c>
      <c r="E174" s="1">
        <v>9</v>
      </c>
      <c r="F174">
        <v>2</v>
      </c>
      <c r="G174" s="1" t="s">
        <v>30</v>
      </c>
      <c r="H174" s="4">
        <v>3.3611111111111108E-4</v>
      </c>
      <c r="I174" s="1" t="s">
        <v>187</v>
      </c>
      <c r="J174" s="1">
        <v>9</v>
      </c>
    </row>
    <row r="175" spans="1:11" x14ac:dyDescent="0.25">
      <c r="A175">
        <v>3</v>
      </c>
      <c r="B175" s="1" t="s">
        <v>159</v>
      </c>
      <c r="C175" s="4">
        <v>3.8506944444444455E-4</v>
      </c>
      <c r="D175" s="1" t="s">
        <v>180</v>
      </c>
      <c r="E175" s="1">
        <v>8</v>
      </c>
      <c r="F175">
        <v>3</v>
      </c>
      <c r="G175" s="1" t="s">
        <v>23</v>
      </c>
      <c r="H175" s="4">
        <v>3.4398148148148141E-4</v>
      </c>
      <c r="I175" s="1" t="s">
        <v>189</v>
      </c>
      <c r="J175" s="1">
        <v>8</v>
      </c>
    </row>
    <row r="176" spans="1:11" x14ac:dyDescent="0.25">
      <c r="A176">
        <v>4</v>
      </c>
      <c r="B176" s="1" t="s">
        <v>40</v>
      </c>
      <c r="C176" s="4">
        <v>4.1932870370370371E-4</v>
      </c>
      <c r="D176" s="1" t="s">
        <v>188</v>
      </c>
      <c r="E176" s="1">
        <v>7</v>
      </c>
      <c r="F176">
        <v>4</v>
      </c>
      <c r="G176" s="1" t="s">
        <v>167</v>
      </c>
      <c r="H176" s="4">
        <v>3.4467592592592595E-4</v>
      </c>
      <c r="I176" s="1" t="s">
        <v>162</v>
      </c>
      <c r="J176" s="1"/>
    </row>
    <row r="177" spans="1:11" x14ac:dyDescent="0.25">
      <c r="A177">
        <v>5</v>
      </c>
      <c r="B177" s="1" t="s">
        <v>10</v>
      </c>
      <c r="C177" s="4">
        <v>4.3611111111111113E-4</v>
      </c>
      <c r="D177" s="1" t="s">
        <v>121</v>
      </c>
      <c r="F177">
        <v>5</v>
      </c>
      <c r="G177" s="1" t="s">
        <v>15</v>
      </c>
      <c r="H177" s="4">
        <v>3.4502314814814812E-4</v>
      </c>
      <c r="I177" s="1" t="s">
        <v>180</v>
      </c>
      <c r="J177" s="1">
        <v>6</v>
      </c>
    </row>
    <row r="178" spans="1:11" x14ac:dyDescent="0.25">
      <c r="A178">
        <v>6</v>
      </c>
      <c r="B178" s="1" t="s">
        <v>28</v>
      </c>
      <c r="C178" s="4">
        <v>4.4467592592592589E-4</v>
      </c>
      <c r="D178" s="1" t="s">
        <v>182</v>
      </c>
      <c r="E178" s="1">
        <v>5</v>
      </c>
      <c r="F178">
        <v>6</v>
      </c>
      <c r="G178" s="1" t="s">
        <v>175</v>
      </c>
      <c r="H178" s="4">
        <v>3.7384259259259255E-4</v>
      </c>
      <c r="I178" s="1" t="s">
        <v>162</v>
      </c>
      <c r="J178" s="1"/>
    </row>
    <row r="179" spans="1:11" x14ac:dyDescent="0.25">
      <c r="A179">
        <v>7</v>
      </c>
      <c r="B179" s="1" t="s">
        <v>6</v>
      </c>
      <c r="C179" s="4">
        <v>4.5949074074074078E-4</v>
      </c>
      <c r="D179" s="1" t="s">
        <v>184</v>
      </c>
      <c r="E179" s="1">
        <v>4</v>
      </c>
      <c r="F179">
        <v>7</v>
      </c>
      <c r="G179" s="1" t="s">
        <v>74</v>
      </c>
      <c r="H179" s="4">
        <v>3.8414351851851847E-4</v>
      </c>
      <c r="I179" s="1" t="s">
        <v>183</v>
      </c>
      <c r="J179" s="1">
        <v>4</v>
      </c>
    </row>
    <row r="180" spans="1:11" x14ac:dyDescent="0.25">
      <c r="A180">
        <v>8</v>
      </c>
      <c r="B180" s="1" t="s">
        <v>171</v>
      </c>
      <c r="C180" s="4">
        <v>4.6944444444444448E-4</v>
      </c>
      <c r="D180" s="1" t="s">
        <v>182</v>
      </c>
      <c r="E180" s="1">
        <v>3</v>
      </c>
      <c r="F180">
        <v>8</v>
      </c>
      <c r="G180" s="1" t="s">
        <v>36</v>
      </c>
      <c r="H180" s="4">
        <v>3.868055555555556E-4</v>
      </c>
      <c r="I180" s="1" t="s">
        <v>184</v>
      </c>
      <c r="J180" s="1">
        <v>3</v>
      </c>
    </row>
    <row r="181" spans="1:11" x14ac:dyDescent="0.25">
      <c r="A181">
        <v>9</v>
      </c>
      <c r="B181" s="1" t="s">
        <v>20</v>
      </c>
      <c r="C181" s="4">
        <v>4.726851851851852E-4</v>
      </c>
      <c r="D181" s="1" t="s">
        <v>121</v>
      </c>
      <c r="F181">
        <v>9</v>
      </c>
      <c r="G181" s="1" t="s">
        <v>105</v>
      </c>
      <c r="H181" s="4">
        <v>3.9247685185185181E-4</v>
      </c>
      <c r="I181" s="1" t="s">
        <v>163</v>
      </c>
      <c r="J181" s="1"/>
    </row>
    <row r="182" spans="1:11" x14ac:dyDescent="0.25">
      <c r="A182">
        <v>10</v>
      </c>
      <c r="B182" s="1" t="s">
        <v>104</v>
      </c>
      <c r="C182" s="4">
        <v>4.7361111111111112E-4</v>
      </c>
      <c r="D182" s="1" t="s">
        <v>155</v>
      </c>
      <c r="F182">
        <v>10</v>
      </c>
      <c r="G182" s="1" t="s">
        <v>72</v>
      </c>
      <c r="H182" s="4">
        <v>3.9340277777777773E-4</v>
      </c>
      <c r="I182" s="1" t="s">
        <v>187</v>
      </c>
      <c r="J182" s="1">
        <v>1</v>
      </c>
    </row>
    <row r="184" spans="1:11" x14ac:dyDescent="0.25">
      <c r="A184" s="42">
        <f>AVERAGE(C185:C194)</f>
        <v>1.0705889917695473E-3</v>
      </c>
      <c r="B184" s="3" t="s">
        <v>75</v>
      </c>
      <c r="C184" s="3" t="s">
        <v>31</v>
      </c>
      <c r="D184" s="3" t="s">
        <v>32</v>
      </c>
      <c r="E184" s="3"/>
      <c r="G184" s="3" t="s">
        <v>76</v>
      </c>
      <c r="H184" s="3" t="s">
        <v>31</v>
      </c>
      <c r="I184" s="3" t="s">
        <v>32</v>
      </c>
      <c r="J184" s="3"/>
      <c r="K184" s="42">
        <f>AVERAGE(H185:H194)</f>
        <v>9.477893518518519E-4</v>
      </c>
    </row>
    <row r="185" spans="1:11" x14ac:dyDescent="0.25">
      <c r="A185">
        <v>1</v>
      </c>
      <c r="B185" s="1" t="s">
        <v>159</v>
      </c>
      <c r="C185" s="4">
        <v>8.8865740740740745E-4</v>
      </c>
      <c r="D185" s="1" t="s">
        <v>160</v>
      </c>
      <c r="F185">
        <v>1</v>
      </c>
      <c r="G185" s="1" t="s">
        <v>174</v>
      </c>
      <c r="H185" s="4">
        <v>7.2442129629629625E-4</v>
      </c>
      <c r="I185" s="1" t="s">
        <v>184</v>
      </c>
      <c r="J185" s="1">
        <v>10</v>
      </c>
    </row>
    <row r="186" spans="1:11" x14ac:dyDescent="0.25">
      <c r="A186">
        <v>2</v>
      </c>
      <c r="B186" s="1" t="s">
        <v>29</v>
      </c>
      <c r="C186" s="4">
        <v>9.534722222222222E-4</v>
      </c>
      <c r="D186" s="1" t="s">
        <v>187</v>
      </c>
      <c r="E186" s="1">
        <v>9</v>
      </c>
      <c r="F186">
        <v>2</v>
      </c>
      <c r="G186" s="1" t="s">
        <v>23</v>
      </c>
      <c r="H186" s="4">
        <v>8.2245370370370382E-4</v>
      </c>
      <c r="I186" s="1" t="s">
        <v>189</v>
      </c>
      <c r="J186" s="1">
        <v>9</v>
      </c>
    </row>
    <row r="187" spans="1:11" x14ac:dyDescent="0.25">
      <c r="A187">
        <v>3</v>
      </c>
      <c r="B187" s="1" t="s">
        <v>27</v>
      </c>
      <c r="C187" s="4">
        <v>9.6516203703703694E-4</v>
      </c>
      <c r="D187" s="1" t="s">
        <v>182</v>
      </c>
      <c r="E187" s="1">
        <v>8</v>
      </c>
      <c r="F187">
        <v>3</v>
      </c>
      <c r="G187" s="1" t="s">
        <v>36</v>
      </c>
      <c r="H187" s="4">
        <v>8.7314814814814818E-4</v>
      </c>
      <c r="I187" s="1" t="s">
        <v>2</v>
      </c>
      <c r="J187" s="1"/>
    </row>
    <row r="188" spans="1:11" x14ac:dyDescent="0.25">
      <c r="A188">
        <v>4</v>
      </c>
      <c r="B188" s="1" t="s">
        <v>40</v>
      </c>
      <c r="C188" s="4">
        <v>9.8634259259259248E-4</v>
      </c>
      <c r="D188" s="1" t="s">
        <v>188</v>
      </c>
      <c r="E188" s="1">
        <v>7</v>
      </c>
      <c r="F188">
        <v>4</v>
      </c>
      <c r="G188" s="1" t="s">
        <v>74</v>
      </c>
      <c r="H188" s="4">
        <v>9.4560185185185188E-4</v>
      </c>
      <c r="I188" s="1" t="s">
        <v>183</v>
      </c>
      <c r="J188" s="1">
        <v>7</v>
      </c>
    </row>
    <row r="189" spans="1:11" x14ac:dyDescent="0.25">
      <c r="A189">
        <v>5</v>
      </c>
      <c r="B189" s="1" t="s">
        <v>28</v>
      </c>
      <c r="C189" s="4">
        <v>1.0781249999999999E-3</v>
      </c>
      <c r="D189" s="1" t="s">
        <v>154</v>
      </c>
      <c r="F189">
        <v>5</v>
      </c>
      <c r="G189" s="1" t="s">
        <v>192</v>
      </c>
      <c r="H189" s="4">
        <v>9.4583333333333336E-4</v>
      </c>
      <c r="I189" s="1" t="s">
        <v>180</v>
      </c>
      <c r="J189" s="1">
        <v>6</v>
      </c>
    </row>
    <row r="190" spans="1:11" x14ac:dyDescent="0.25">
      <c r="A190">
        <v>6</v>
      </c>
      <c r="B190" s="1" t="s">
        <v>6</v>
      </c>
      <c r="C190" s="4">
        <v>1.1005787037037039E-3</v>
      </c>
      <c r="D190" s="1" t="s">
        <v>184</v>
      </c>
      <c r="E190" s="1">
        <v>5</v>
      </c>
      <c r="F190">
        <v>6</v>
      </c>
      <c r="G190" s="1" t="s">
        <v>15</v>
      </c>
      <c r="H190" s="4">
        <v>9.5428240740740727E-4</v>
      </c>
      <c r="I190" s="1" t="s">
        <v>160</v>
      </c>
      <c r="J190" s="1"/>
    </row>
    <row r="191" spans="1:11" x14ac:dyDescent="0.25">
      <c r="A191">
        <v>7</v>
      </c>
      <c r="B191" s="1" t="s">
        <v>20</v>
      </c>
      <c r="C191" s="4">
        <v>1.175E-3</v>
      </c>
      <c r="D191" s="1" t="s">
        <v>11</v>
      </c>
      <c r="F191">
        <v>7</v>
      </c>
      <c r="G191" s="1" t="s">
        <v>47</v>
      </c>
      <c r="H191" s="4">
        <v>9.6493055555555557E-4</v>
      </c>
      <c r="I191" s="1" t="s">
        <v>158</v>
      </c>
      <c r="J191" s="1"/>
    </row>
    <row r="192" spans="1:11" x14ac:dyDescent="0.25">
      <c r="A192">
        <v>8</v>
      </c>
      <c r="B192" s="1" t="s">
        <v>92</v>
      </c>
      <c r="C192" s="4">
        <v>1.2292824074074075E-3</v>
      </c>
      <c r="D192" s="1" t="s">
        <v>154</v>
      </c>
      <c r="F192">
        <v>8</v>
      </c>
      <c r="G192" s="1" t="s">
        <v>30</v>
      </c>
      <c r="H192" s="4">
        <v>1.063425925925926E-3</v>
      </c>
      <c r="I192" s="1" t="s">
        <v>118</v>
      </c>
      <c r="J192" s="1"/>
    </row>
    <row r="193" spans="1:11" x14ac:dyDescent="0.25">
      <c r="A193">
        <v>9</v>
      </c>
      <c r="B193" s="1" t="s">
        <v>171</v>
      </c>
      <c r="C193" s="4">
        <v>1.2586805555555556E-3</v>
      </c>
      <c r="D193" s="1" t="s">
        <v>154</v>
      </c>
      <c r="F193">
        <v>9</v>
      </c>
      <c r="G193" s="1" t="s">
        <v>5</v>
      </c>
      <c r="H193" s="4">
        <v>1.0650462962962964E-3</v>
      </c>
      <c r="I193" s="1" t="s">
        <v>35</v>
      </c>
      <c r="J193" s="1"/>
    </row>
    <row r="194" spans="1:11" x14ac:dyDescent="0.25">
      <c r="A194">
        <v>10</v>
      </c>
      <c r="B194" s="1" t="s">
        <v>168</v>
      </c>
      <c r="C194" s="4" t="s">
        <v>193</v>
      </c>
      <c r="D194" s="1" t="s">
        <v>183</v>
      </c>
      <c r="E194" s="1">
        <v>1</v>
      </c>
      <c r="F194">
        <v>10</v>
      </c>
      <c r="G194" s="1" t="s">
        <v>100</v>
      </c>
      <c r="H194" s="4">
        <v>1.11875E-3</v>
      </c>
      <c r="I194" s="1" t="s">
        <v>154</v>
      </c>
      <c r="J194" s="1"/>
    </row>
    <row r="196" spans="1:11" x14ac:dyDescent="0.25">
      <c r="A196" s="42">
        <f>AVERAGE(C197:C206)</f>
        <v>2.6683899176954736E-3</v>
      </c>
      <c r="B196" s="3" t="s">
        <v>77</v>
      </c>
      <c r="C196" s="3" t="s">
        <v>31</v>
      </c>
      <c r="D196" s="3" t="s">
        <v>32</v>
      </c>
      <c r="E196" s="3"/>
      <c r="G196" s="3" t="s">
        <v>78</v>
      </c>
      <c r="H196" s="3" t="s">
        <v>31</v>
      </c>
      <c r="I196" s="3" t="s">
        <v>32</v>
      </c>
      <c r="J196" s="3"/>
      <c r="K196" s="42">
        <f>AVERAGE(H197:H206)</f>
        <v>2.5029224537037038E-3</v>
      </c>
    </row>
    <row r="197" spans="1:11" x14ac:dyDescent="0.25">
      <c r="A197">
        <v>1</v>
      </c>
      <c r="B197" s="1" t="s">
        <v>159</v>
      </c>
      <c r="C197" s="4">
        <v>2.0922453703703706E-3</v>
      </c>
      <c r="D197" s="1" t="s">
        <v>180</v>
      </c>
      <c r="E197" s="1">
        <v>10</v>
      </c>
      <c r="F197">
        <v>1</v>
      </c>
      <c r="G197" s="1" t="s">
        <v>23</v>
      </c>
      <c r="H197" s="4">
        <v>1.9594907407407408E-3</v>
      </c>
      <c r="I197" s="1" t="s">
        <v>189</v>
      </c>
      <c r="J197" s="1">
        <v>10</v>
      </c>
    </row>
    <row r="198" spans="1:11" x14ac:dyDescent="0.25">
      <c r="A198">
        <v>2</v>
      </c>
      <c r="B198" s="1" t="s">
        <v>28</v>
      </c>
      <c r="C198" s="4">
        <v>2.4753472222222221E-3</v>
      </c>
      <c r="D198" s="1" t="s">
        <v>182</v>
      </c>
      <c r="E198" s="1">
        <v>9</v>
      </c>
      <c r="F198">
        <v>2</v>
      </c>
      <c r="G198" s="1" t="s">
        <v>30</v>
      </c>
      <c r="H198" s="4">
        <v>2.0655092592592596E-3</v>
      </c>
      <c r="I198" s="1" t="s">
        <v>187</v>
      </c>
      <c r="J198" s="1">
        <v>9</v>
      </c>
    </row>
    <row r="199" spans="1:11" x14ac:dyDescent="0.25">
      <c r="A199">
        <v>3</v>
      </c>
      <c r="B199" s="1" t="s">
        <v>10</v>
      </c>
      <c r="C199" s="4">
        <v>2.5890046296296295E-3</v>
      </c>
      <c r="D199" s="1" t="s">
        <v>121</v>
      </c>
      <c r="F199">
        <v>3</v>
      </c>
      <c r="G199" s="1" t="s">
        <v>74</v>
      </c>
      <c r="H199" s="4">
        <v>2.3687499999999998E-3</v>
      </c>
      <c r="I199" s="1" t="s">
        <v>164</v>
      </c>
      <c r="J199" s="1"/>
    </row>
    <row r="200" spans="1:11" x14ac:dyDescent="0.25">
      <c r="A200">
        <v>4</v>
      </c>
      <c r="B200" s="1" t="s">
        <v>27</v>
      </c>
      <c r="C200" s="4">
        <v>2.5954861111111109E-3</v>
      </c>
      <c r="D200" s="1" t="s">
        <v>154</v>
      </c>
      <c r="F200">
        <v>4</v>
      </c>
      <c r="G200" s="1" t="s">
        <v>47</v>
      </c>
      <c r="H200" s="4">
        <v>2.3910879629629629E-3</v>
      </c>
      <c r="I200" s="1" t="s">
        <v>158</v>
      </c>
    </row>
    <row r="201" spans="1:11" x14ac:dyDescent="0.25">
      <c r="A201">
        <v>5</v>
      </c>
      <c r="B201" s="1" t="s">
        <v>168</v>
      </c>
      <c r="C201" s="4">
        <v>2.7589120370370371E-3</v>
      </c>
      <c r="D201" s="1" t="s">
        <v>183</v>
      </c>
      <c r="E201" s="1">
        <v>6</v>
      </c>
      <c r="F201">
        <v>5</v>
      </c>
      <c r="G201" s="1" t="s">
        <v>4</v>
      </c>
      <c r="H201" s="4">
        <v>2.4115740740740742E-3</v>
      </c>
      <c r="I201" s="1" t="s">
        <v>35</v>
      </c>
      <c r="J201" s="1"/>
    </row>
    <row r="202" spans="1:11" x14ac:dyDescent="0.25">
      <c r="A202">
        <v>6</v>
      </c>
      <c r="B202" s="1" t="s">
        <v>6</v>
      </c>
      <c r="C202" s="4">
        <v>2.8400462962962967E-3</v>
      </c>
      <c r="D202" s="1" t="s">
        <v>2</v>
      </c>
      <c r="F202">
        <v>6</v>
      </c>
      <c r="G202" s="1" t="s">
        <v>100</v>
      </c>
      <c r="H202" s="4">
        <v>2.6122685185185185E-3</v>
      </c>
      <c r="I202" s="1" t="s">
        <v>154</v>
      </c>
      <c r="J202" s="1"/>
    </row>
    <row r="203" spans="1:11" x14ac:dyDescent="0.25">
      <c r="A203">
        <v>7</v>
      </c>
      <c r="B203" s="1" t="s">
        <v>102</v>
      </c>
      <c r="C203" s="4">
        <v>2.8586805555555557E-3</v>
      </c>
      <c r="D203" s="1" t="s">
        <v>154</v>
      </c>
      <c r="F203">
        <v>7</v>
      </c>
      <c r="G203" s="1" t="s">
        <v>169</v>
      </c>
      <c r="H203" s="4">
        <v>2.8597222222222223E-3</v>
      </c>
      <c r="I203" s="1" t="s">
        <v>164</v>
      </c>
      <c r="J203" s="1"/>
    </row>
    <row r="204" spans="1:11" x14ac:dyDescent="0.25">
      <c r="A204">
        <v>8</v>
      </c>
      <c r="B204" s="1" t="s">
        <v>178</v>
      </c>
      <c r="C204" s="4">
        <v>2.8597222222222223E-3</v>
      </c>
      <c r="D204" s="1" t="s">
        <v>183</v>
      </c>
      <c r="E204" s="1">
        <v>3</v>
      </c>
      <c r="F204">
        <v>8</v>
      </c>
      <c r="G204" s="1" t="s">
        <v>173</v>
      </c>
      <c r="H204" s="4">
        <v>3.3549768518518516E-3</v>
      </c>
      <c r="I204" s="1" t="s">
        <v>183</v>
      </c>
    </row>
    <row r="205" spans="1:11" x14ac:dyDescent="0.25">
      <c r="A205">
        <v>9</v>
      </c>
      <c r="B205" s="1" t="s">
        <v>92</v>
      </c>
      <c r="C205" s="4">
        <v>2.946064814814815E-3</v>
      </c>
      <c r="D205" s="1" t="s">
        <v>154</v>
      </c>
      <c r="F205">
        <v>9</v>
      </c>
    </row>
    <row r="206" spans="1:11" x14ac:dyDescent="0.25">
      <c r="A206">
        <v>10</v>
      </c>
      <c r="F206">
        <v>10</v>
      </c>
    </row>
    <row r="208" spans="1:11" x14ac:dyDescent="0.25">
      <c r="A208" s="42">
        <f>AVERAGE(C210:C218)</f>
        <v>1.1387088477366253E-3</v>
      </c>
      <c r="B208" s="3" t="s">
        <v>79</v>
      </c>
      <c r="C208" s="3" t="s">
        <v>31</v>
      </c>
      <c r="D208" s="3" t="s">
        <v>32</v>
      </c>
      <c r="E208" s="3"/>
      <c r="G208" s="3" t="s">
        <v>80</v>
      </c>
      <c r="H208" s="3" t="s">
        <v>31</v>
      </c>
      <c r="I208" s="3" t="s">
        <v>32</v>
      </c>
      <c r="J208" s="3"/>
      <c r="K208" s="42">
        <f>AVERAGE(H211:H219)</f>
        <v>1.0649305555555555E-3</v>
      </c>
    </row>
    <row r="209" spans="1:11" x14ac:dyDescent="0.25">
      <c r="A209">
        <v>1</v>
      </c>
      <c r="B209" s="1" t="s">
        <v>159</v>
      </c>
      <c r="C209" s="4">
        <v>8.8495370370370366E-4</v>
      </c>
      <c r="D209" s="1" t="s">
        <v>180</v>
      </c>
      <c r="E209" s="1">
        <v>10</v>
      </c>
      <c r="F209">
        <v>1</v>
      </c>
      <c r="G209" s="1" t="s">
        <v>74</v>
      </c>
      <c r="H209" s="4">
        <v>8.6956018518518513E-4</v>
      </c>
      <c r="I209" s="1" t="s">
        <v>183</v>
      </c>
      <c r="J209" s="1">
        <v>10</v>
      </c>
    </row>
    <row r="210" spans="1:11" x14ac:dyDescent="0.25">
      <c r="A210">
        <v>2</v>
      </c>
      <c r="B210" s="1" t="s">
        <v>29</v>
      </c>
      <c r="C210" s="4">
        <v>9.3981481481481477E-4</v>
      </c>
      <c r="D210" s="1" t="s">
        <v>187</v>
      </c>
      <c r="E210" s="1">
        <v>9</v>
      </c>
      <c r="F210">
        <v>2</v>
      </c>
      <c r="G210" s="1" t="s">
        <v>175</v>
      </c>
      <c r="H210" s="4">
        <v>8.7303240740740733E-4</v>
      </c>
      <c r="I210" s="1" t="s">
        <v>184</v>
      </c>
      <c r="J210" s="1">
        <v>9</v>
      </c>
    </row>
    <row r="211" spans="1:11" x14ac:dyDescent="0.25">
      <c r="A211">
        <v>3</v>
      </c>
      <c r="B211" s="1" t="s">
        <v>10</v>
      </c>
      <c r="C211" s="4">
        <v>1.0337962962962963E-3</v>
      </c>
      <c r="D211" s="1" t="s">
        <v>180</v>
      </c>
      <c r="E211" s="1">
        <v>8</v>
      </c>
      <c r="F211">
        <v>3</v>
      </c>
      <c r="G211" s="1" t="s">
        <v>30</v>
      </c>
      <c r="H211" s="4">
        <v>9.4351851851851856E-4</v>
      </c>
      <c r="I211" s="1" t="s">
        <v>118</v>
      </c>
      <c r="J211" s="1"/>
    </row>
    <row r="212" spans="1:11" x14ac:dyDescent="0.25">
      <c r="A212">
        <v>4</v>
      </c>
      <c r="B212" s="1" t="s">
        <v>27</v>
      </c>
      <c r="C212" s="4">
        <v>1.0956018518518517E-3</v>
      </c>
      <c r="D212" s="1" t="s">
        <v>117</v>
      </c>
      <c r="F212">
        <v>4</v>
      </c>
      <c r="G212" s="1" t="s">
        <v>36</v>
      </c>
      <c r="H212" s="4">
        <v>9.4583333333333336E-4</v>
      </c>
      <c r="I212" s="1" t="s">
        <v>2</v>
      </c>
      <c r="J212" s="1"/>
    </row>
    <row r="213" spans="1:11" x14ac:dyDescent="0.25">
      <c r="A213">
        <v>5</v>
      </c>
      <c r="B213" s="1" t="s">
        <v>20</v>
      </c>
      <c r="C213" s="4">
        <v>1.1435185185185183E-3</v>
      </c>
      <c r="D213" s="1" t="s">
        <v>160</v>
      </c>
      <c r="F213">
        <v>5</v>
      </c>
      <c r="G213" s="1" t="s">
        <v>72</v>
      </c>
      <c r="H213" s="4">
        <v>9.6967592592592602E-4</v>
      </c>
      <c r="I213" s="1" t="s">
        <v>155</v>
      </c>
      <c r="J213" s="1"/>
    </row>
    <row r="214" spans="1:11" x14ac:dyDescent="0.25">
      <c r="A214">
        <v>6</v>
      </c>
      <c r="B214" s="1" t="s">
        <v>28</v>
      </c>
      <c r="C214" s="4">
        <v>1.1710648148148147E-3</v>
      </c>
      <c r="D214" s="1" t="s">
        <v>91</v>
      </c>
      <c r="F214">
        <v>6</v>
      </c>
      <c r="G214" s="1" t="s">
        <v>39</v>
      </c>
      <c r="H214" s="4">
        <v>1.0479166666666666E-3</v>
      </c>
      <c r="I214" s="1" t="s">
        <v>94</v>
      </c>
      <c r="J214" s="1"/>
    </row>
    <row r="215" spans="1:11" x14ac:dyDescent="0.25">
      <c r="A215">
        <v>7</v>
      </c>
      <c r="B215" s="1" t="s">
        <v>40</v>
      </c>
      <c r="C215" s="4">
        <v>1.1864583333333332E-3</v>
      </c>
      <c r="D215" s="1" t="s">
        <v>14</v>
      </c>
      <c r="F215">
        <v>7</v>
      </c>
      <c r="G215" s="1" t="s">
        <v>23</v>
      </c>
      <c r="H215" s="4">
        <v>1.0858796296296296E-3</v>
      </c>
      <c r="I215" s="1" t="s">
        <v>22</v>
      </c>
      <c r="J215" s="1"/>
    </row>
    <row r="216" spans="1:11" x14ac:dyDescent="0.25">
      <c r="A216">
        <v>8</v>
      </c>
      <c r="B216" s="1" t="s">
        <v>24</v>
      </c>
      <c r="C216" s="4">
        <v>1.1887731481481482E-3</v>
      </c>
      <c r="D216" s="1" t="s">
        <v>14</v>
      </c>
      <c r="F216">
        <v>8</v>
      </c>
      <c r="G216" s="1" t="s">
        <v>81</v>
      </c>
      <c r="H216" s="4">
        <v>1.1464120370370371E-3</v>
      </c>
      <c r="I216" s="1" t="s">
        <v>91</v>
      </c>
      <c r="J216" s="1"/>
    </row>
    <row r="217" spans="1:11" x14ac:dyDescent="0.25">
      <c r="A217">
        <v>9</v>
      </c>
      <c r="B217" s="1" t="s">
        <v>92</v>
      </c>
      <c r="C217" s="4">
        <v>1.2422453703703703E-3</v>
      </c>
      <c r="D217" s="1" t="s">
        <v>91</v>
      </c>
      <c r="F217">
        <v>9</v>
      </c>
      <c r="G217" s="1" t="s">
        <v>101</v>
      </c>
      <c r="H217" s="4">
        <v>1.1899305555555556E-3</v>
      </c>
      <c r="I217" s="1" t="s">
        <v>118</v>
      </c>
      <c r="J217" s="1"/>
    </row>
    <row r="218" spans="1:11" x14ac:dyDescent="0.25">
      <c r="A218">
        <v>10</v>
      </c>
      <c r="B218" s="1" t="s">
        <v>37</v>
      </c>
      <c r="C218" s="4">
        <v>1.2471064814814816E-3</v>
      </c>
      <c r="D218" s="1" t="s">
        <v>22</v>
      </c>
      <c r="F218">
        <v>10</v>
      </c>
      <c r="G218" s="1" t="s">
        <v>100</v>
      </c>
      <c r="H218" s="4">
        <v>1.1902777777777777E-3</v>
      </c>
      <c r="I218" s="1" t="s">
        <v>91</v>
      </c>
      <c r="J218" s="1"/>
    </row>
    <row r="219" spans="1:11" x14ac:dyDescent="0.25">
      <c r="H219" s="4"/>
      <c r="I219" s="1"/>
    </row>
    <row r="220" spans="1:11" x14ac:dyDescent="0.25">
      <c r="A220" s="42">
        <f>AVERAGE(C221:C230)</f>
        <v>2.1961689814814812E-3</v>
      </c>
      <c r="B220" s="3" t="s">
        <v>83</v>
      </c>
      <c r="C220" s="3" t="s">
        <v>31</v>
      </c>
      <c r="D220" s="3" t="s">
        <v>32</v>
      </c>
      <c r="E220" s="3"/>
      <c r="G220" s="3" t="s">
        <v>84</v>
      </c>
      <c r="H220" s="3" t="s">
        <v>31</v>
      </c>
      <c r="I220" s="3" t="s">
        <v>32</v>
      </c>
      <c r="J220" s="3"/>
      <c r="K220" s="42">
        <f>AVERAGE(H221:H230)</f>
        <v>1.930462962962963E-3</v>
      </c>
    </row>
    <row r="221" spans="1:11" x14ac:dyDescent="0.25">
      <c r="A221">
        <v>1</v>
      </c>
      <c r="B221" s="1" t="s">
        <v>159</v>
      </c>
      <c r="C221" s="4">
        <v>1.9202546296296296E-3</v>
      </c>
      <c r="D221" s="1" t="s">
        <v>160</v>
      </c>
      <c r="F221">
        <v>1</v>
      </c>
      <c r="G221" s="1" t="s">
        <v>161</v>
      </c>
      <c r="H221" s="4">
        <v>1.6693287037037039E-3</v>
      </c>
      <c r="I221" s="1" t="s">
        <v>184</v>
      </c>
      <c r="J221" s="1">
        <v>10</v>
      </c>
    </row>
    <row r="222" spans="1:11" x14ac:dyDescent="0.25">
      <c r="A222">
        <v>2</v>
      </c>
      <c r="B222" s="1" t="s">
        <v>40</v>
      </c>
      <c r="C222" s="4">
        <v>2.0464120370370371E-3</v>
      </c>
      <c r="D222" s="1" t="s">
        <v>188</v>
      </c>
      <c r="E222" s="1">
        <v>9</v>
      </c>
      <c r="F222">
        <v>2</v>
      </c>
      <c r="G222" s="1" t="s">
        <v>15</v>
      </c>
      <c r="H222" s="4">
        <v>1.8321759259259257E-3</v>
      </c>
      <c r="I222" s="1" t="s">
        <v>180</v>
      </c>
      <c r="J222" s="1">
        <v>9</v>
      </c>
    </row>
    <row r="223" spans="1:11" x14ac:dyDescent="0.25">
      <c r="A223">
        <v>3</v>
      </c>
      <c r="B223" s="1" t="s">
        <v>181</v>
      </c>
      <c r="C223" s="4">
        <v>2.0936342592592591E-3</v>
      </c>
      <c r="D223" s="1" t="s">
        <v>187</v>
      </c>
      <c r="E223" s="1">
        <v>8</v>
      </c>
      <c r="F223">
        <v>3</v>
      </c>
      <c r="G223" s="1" t="s">
        <v>23</v>
      </c>
      <c r="H223" s="4">
        <v>1.8443287037037037E-3</v>
      </c>
      <c r="I223" s="1" t="s">
        <v>155</v>
      </c>
      <c r="J223" s="1"/>
    </row>
    <row r="224" spans="1:11" x14ac:dyDescent="0.25">
      <c r="A224">
        <v>4</v>
      </c>
      <c r="B224" s="1" t="s">
        <v>29</v>
      </c>
      <c r="C224" s="4">
        <v>2.1740740740740739E-3</v>
      </c>
      <c r="D224" s="1" t="s">
        <v>118</v>
      </c>
      <c r="F224">
        <v>4</v>
      </c>
      <c r="G224" s="1" t="s">
        <v>47</v>
      </c>
      <c r="H224" s="4">
        <v>1.8635416666666668E-3</v>
      </c>
      <c r="I224" s="1" t="s">
        <v>180</v>
      </c>
      <c r="J224" s="1">
        <v>7</v>
      </c>
    </row>
    <row r="225" spans="1:11" x14ac:dyDescent="0.25">
      <c r="A225">
        <v>5</v>
      </c>
      <c r="B225" s="1" t="s">
        <v>12</v>
      </c>
      <c r="C225" s="4">
        <v>2.178703703703704E-3</v>
      </c>
      <c r="D225" s="1" t="s">
        <v>11</v>
      </c>
      <c r="F225">
        <v>5</v>
      </c>
      <c r="G225" s="1" t="s">
        <v>74</v>
      </c>
      <c r="H225" s="4">
        <v>1.8961805555555557E-3</v>
      </c>
      <c r="I225" s="1" t="s">
        <v>183</v>
      </c>
      <c r="J225" s="1">
        <v>6</v>
      </c>
    </row>
    <row r="226" spans="1:11" x14ac:dyDescent="0.25">
      <c r="A226">
        <v>6</v>
      </c>
      <c r="B226" s="1" t="s">
        <v>27</v>
      </c>
      <c r="C226" s="4">
        <v>2.1831018518518519E-3</v>
      </c>
      <c r="D226" s="1" t="s">
        <v>182</v>
      </c>
      <c r="E226" s="1">
        <v>5</v>
      </c>
      <c r="F226">
        <v>6</v>
      </c>
      <c r="G226" s="1" t="s">
        <v>100</v>
      </c>
      <c r="H226" s="4">
        <v>2.0107638888888888E-3</v>
      </c>
      <c r="I226" s="1" t="s">
        <v>182</v>
      </c>
      <c r="J226" s="1">
        <v>5</v>
      </c>
    </row>
    <row r="227" spans="1:11" x14ac:dyDescent="0.25">
      <c r="A227">
        <v>7</v>
      </c>
      <c r="B227" s="1" t="s">
        <v>28</v>
      </c>
      <c r="C227" s="4">
        <v>2.2299768518518519E-3</v>
      </c>
      <c r="D227" s="1" t="s">
        <v>154</v>
      </c>
      <c r="F227">
        <v>7</v>
      </c>
      <c r="G227" s="1" t="s">
        <v>72</v>
      </c>
      <c r="H227" s="4">
        <v>2.0280092592592593E-3</v>
      </c>
      <c r="I227" s="1" t="s">
        <v>155</v>
      </c>
      <c r="J227" s="1"/>
    </row>
    <row r="228" spans="1:11" x14ac:dyDescent="0.25">
      <c r="A228">
        <v>8</v>
      </c>
      <c r="B228" s="1" t="s">
        <v>10</v>
      </c>
      <c r="C228" s="4">
        <v>2.2464120370370372E-3</v>
      </c>
      <c r="D228" s="1" t="s">
        <v>121</v>
      </c>
      <c r="F228">
        <v>8</v>
      </c>
      <c r="G228" s="1" t="s">
        <v>175</v>
      </c>
      <c r="H228" s="4">
        <v>2.0284722222222219E-3</v>
      </c>
      <c r="I228" s="1" t="s">
        <v>184</v>
      </c>
      <c r="J228" s="1">
        <v>3</v>
      </c>
    </row>
    <row r="229" spans="1:11" x14ac:dyDescent="0.25">
      <c r="A229">
        <v>9</v>
      </c>
      <c r="B229" s="1" t="s">
        <v>67</v>
      </c>
      <c r="C229" s="4">
        <v>2.429976851851852E-3</v>
      </c>
      <c r="D229" s="1" t="s">
        <v>118</v>
      </c>
      <c r="F229">
        <v>9</v>
      </c>
      <c r="G229" s="1" t="s">
        <v>30</v>
      </c>
      <c r="H229" s="4">
        <v>2.0472222222222224E-3</v>
      </c>
      <c r="I229" s="1" t="s">
        <v>118</v>
      </c>
      <c r="J229" s="1"/>
    </row>
    <row r="230" spans="1:11" x14ac:dyDescent="0.25">
      <c r="A230">
        <v>10</v>
      </c>
      <c r="B230" s="1" t="s">
        <v>102</v>
      </c>
      <c r="C230" s="4">
        <v>2.4591435185185185E-3</v>
      </c>
      <c r="D230" s="1" t="s">
        <v>154</v>
      </c>
      <c r="F230">
        <v>10</v>
      </c>
      <c r="G230" s="1" t="s">
        <v>105</v>
      </c>
      <c r="H230" s="4">
        <v>2.0846064814814816E-3</v>
      </c>
      <c r="I230" s="1" t="s">
        <v>163</v>
      </c>
      <c r="J230" s="1"/>
    </row>
    <row r="232" spans="1:11" x14ac:dyDescent="0.25">
      <c r="A232" s="42">
        <f>AVERAGE(C233:C242)</f>
        <v>5.2878587962962966E-3</v>
      </c>
      <c r="B232" s="3" t="s">
        <v>85</v>
      </c>
      <c r="C232" s="3" t="s">
        <v>31</v>
      </c>
      <c r="D232" s="3" t="s">
        <v>32</v>
      </c>
      <c r="E232" s="3"/>
      <c r="G232" s="3" t="s">
        <v>86</v>
      </c>
      <c r="H232" s="3" t="s">
        <v>31</v>
      </c>
      <c r="I232" s="3" t="s">
        <v>32</v>
      </c>
      <c r="J232" s="3"/>
      <c r="K232" s="42">
        <f>AVERAGE(H233:H242)</f>
        <v>4.7091563786008234E-3</v>
      </c>
    </row>
    <row r="233" spans="1:11" x14ac:dyDescent="0.25">
      <c r="A233">
        <v>1</v>
      </c>
      <c r="B233" s="1" t="s">
        <v>28</v>
      </c>
      <c r="C233" s="4">
        <v>4.8756944444444447E-3</v>
      </c>
      <c r="D233" s="1" t="s">
        <v>154</v>
      </c>
      <c r="F233">
        <v>1</v>
      </c>
      <c r="G233" s="1" t="s">
        <v>23</v>
      </c>
      <c r="H233" s="4">
        <v>4.0719907407407415E-3</v>
      </c>
      <c r="I233" s="1" t="s">
        <v>155</v>
      </c>
      <c r="J233" s="1"/>
    </row>
    <row r="234" spans="1:11" x14ac:dyDescent="0.25">
      <c r="A234">
        <v>2</v>
      </c>
      <c r="B234" s="1" t="s">
        <v>40</v>
      </c>
      <c r="C234" s="4">
        <v>4.8982638888888886E-3</v>
      </c>
      <c r="D234" s="1" t="s">
        <v>94</v>
      </c>
      <c r="F234">
        <v>2</v>
      </c>
      <c r="G234" s="1" t="s">
        <v>30</v>
      </c>
      <c r="H234" s="4">
        <v>4.3445601851851857E-3</v>
      </c>
      <c r="I234" s="1" t="s">
        <v>118</v>
      </c>
      <c r="J234" s="1"/>
    </row>
    <row r="235" spans="1:11" x14ac:dyDescent="0.25">
      <c r="A235">
        <v>3</v>
      </c>
      <c r="B235" s="1" t="s">
        <v>27</v>
      </c>
      <c r="C235" s="4">
        <v>4.9166666666666673E-3</v>
      </c>
      <c r="D235" s="1" t="s">
        <v>154</v>
      </c>
      <c r="F235">
        <v>3</v>
      </c>
      <c r="G235" s="1" t="s">
        <v>87</v>
      </c>
      <c r="H235" s="4">
        <v>4.41574074074074E-3</v>
      </c>
      <c r="I235" s="1" t="s">
        <v>2</v>
      </c>
      <c r="J235" s="1"/>
    </row>
    <row r="236" spans="1:11" x14ac:dyDescent="0.25">
      <c r="A236">
        <v>4</v>
      </c>
      <c r="B236" s="1" t="s">
        <v>67</v>
      </c>
      <c r="C236" s="4">
        <v>5.2600694444444448E-3</v>
      </c>
      <c r="D236" s="1" t="s">
        <v>118</v>
      </c>
      <c r="F236">
        <v>4</v>
      </c>
      <c r="G236" s="1" t="s">
        <v>72</v>
      </c>
      <c r="H236" s="4">
        <v>4.5152777777777778E-3</v>
      </c>
      <c r="I236" s="1" t="s">
        <v>155</v>
      </c>
      <c r="J236" s="1"/>
    </row>
    <row r="237" spans="1:11" x14ac:dyDescent="0.25">
      <c r="A237">
        <v>5</v>
      </c>
      <c r="B237" s="1" t="s">
        <v>25</v>
      </c>
      <c r="C237" s="4">
        <v>5.3166666666666666E-3</v>
      </c>
      <c r="D237" s="1" t="s">
        <v>118</v>
      </c>
      <c r="F237">
        <v>5</v>
      </c>
      <c r="G237" s="1" t="s">
        <v>74</v>
      </c>
      <c r="H237" s="4">
        <v>4.5716435185185192E-3</v>
      </c>
      <c r="I237" s="1" t="s">
        <v>164</v>
      </c>
      <c r="J237" s="1"/>
    </row>
    <row r="238" spans="1:11" x14ac:dyDescent="0.25">
      <c r="A238">
        <v>6</v>
      </c>
      <c r="B238" s="1" t="s">
        <v>73</v>
      </c>
      <c r="C238" s="4">
        <v>5.4834490740740746E-3</v>
      </c>
      <c r="D238" s="1" t="s">
        <v>118</v>
      </c>
      <c r="F238">
        <v>6</v>
      </c>
      <c r="G238" s="1" t="s">
        <v>39</v>
      </c>
      <c r="H238" s="4">
        <v>4.5850694444444446E-3</v>
      </c>
      <c r="I238" s="1" t="s">
        <v>94</v>
      </c>
    </row>
    <row r="239" spans="1:11" x14ac:dyDescent="0.25">
      <c r="A239">
        <v>7</v>
      </c>
      <c r="B239" s="1" t="s">
        <v>92</v>
      </c>
      <c r="C239" s="4">
        <v>5.5047453703703708E-3</v>
      </c>
      <c r="D239" s="1" t="s">
        <v>154</v>
      </c>
      <c r="F239">
        <v>7</v>
      </c>
      <c r="G239" s="1" t="s">
        <v>100</v>
      </c>
      <c r="H239" s="4">
        <v>4.769791666666667E-3</v>
      </c>
      <c r="I239" s="1" t="s">
        <v>154</v>
      </c>
      <c r="J239" s="1"/>
    </row>
    <row r="240" spans="1:11" x14ac:dyDescent="0.25">
      <c r="A240">
        <v>8</v>
      </c>
      <c r="B240" s="1" t="s">
        <v>104</v>
      </c>
      <c r="C240" s="4">
        <v>5.5262731481481482E-3</v>
      </c>
      <c r="D240" s="1" t="s">
        <v>118</v>
      </c>
      <c r="F240">
        <v>8</v>
      </c>
      <c r="G240" s="1" t="s">
        <v>173</v>
      </c>
      <c r="H240" s="4">
        <v>5.5047453703703708E-3</v>
      </c>
      <c r="I240" s="1" t="s">
        <v>164</v>
      </c>
      <c r="J240" s="1"/>
    </row>
    <row r="241" spans="1:10" x14ac:dyDescent="0.25">
      <c r="A241">
        <v>9</v>
      </c>
      <c r="B241" s="1" t="s">
        <v>171</v>
      </c>
      <c r="C241" s="4">
        <v>5.5357638888888887E-3</v>
      </c>
      <c r="D241" s="1" t="s">
        <v>154</v>
      </c>
      <c r="F241">
        <v>9</v>
      </c>
      <c r="G241" s="1" t="s">
        <v>172</v>
      </c>
      <c r="H241" s="4">
        <v>5.603587962962963E-3</v>
      </c>
      <c r="I241" s="1" t="s">
        <v>164</v>
      </c>
      <c r="J241" s="1"/>
    </row>
    <row r="242" spans="1:10" x14ac:dyDescent="0.25">
      <c r="A242">
        <v>10</v>
      </c>
      <c r="B242" s="1" t="s">
        <v>7</v>
      </c>
      <c r="C242" s="4">
        <v>5.5609953703703715E-3</v>
      </c>
      <c r="D242" s="1" t="s">
        <v>2</v>
      </c>
      <c r="F242">
        <v>10</v>
      </c>
    </row>
  </sheetData>
  <pageMargins left="0.70866141732283472" right="0.70866141732283472" top="0.74803149606299213" bottom="0.74803149606299213" header="0.31496062992125984" footer="0.31496062992125984"/>
  <pageSetup paperSize="9" scale="46" fitToHeight="3" orientation="portrait" r:id="rId1"/>
  <rowBreaks count="1" manualBreakCount="1">
    <brk id="1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view="pageBreakPreview" topLeftCell="A27" zoomScale="70" zoomScaleNormal="100" zoomScaleSheetLayoutView="70" workbookViewId="0">
      <selection activeCell="J157" sqref="J157"/>
    </sheetView>
  </sheetViews>
  <sheetFormatPr baseColWidth="10" defaultRowHeight="15" x14ac:dyDescent="0.25"/>
  <cols>
    <col min="1" max="1" width="11.42578125" customWidth="1"/>
    <col min="2" max="2" width="23" style="1" customWidth="1"/>
    <col min="3" max="3" width="11.42578125" style="1" customWidth="1"/>
    <col min="4" max="4" width="14" style="1" customWidth="1"/>
    <col min="5" max="5" width="8.140625" style="1" customWidth="1"/>
    <col min="6" max="6" width="6.140625" customWidth="1"/>
    <col min="7" max="7" width="23" style="1" customWidth="1"/>
    <col min="8" max="8" width="11" style="1"/>
    <col min="9" max="10" width="14" customWidth="1"/>
    <col min="12" max="12" width="4.85546875" customWidth="1"/>
    <col min="13" max="13" width="5.85546875" customWidth="1"/>
    <col min="14" max="14" width="3" customWidth="1"/>
  </cols>
  <sheetData>
    <row r="1" spans="2:10" hidden="1" x14ac:dyDescent="0.25">
      <c r="B1" s="1" t="s">
        <v>89</v>
      </c>
      <c r="C1" s="1" t="s">
        <v>88</v>
      </c>
      <c r="D1" s="1" t="s">
        <v>127</v>
      </c>
      <c r="G1" s="1" t="s">
        <v>89</v>
      </c>
      <c r="H1" s="1" t="s">
        <v>88</v>
      </c>
      <c r="I1" s="1" t="s">
        <v>127</v>
      </c>
      <c r="J1" s="1"/>
    </row>
    <row r="2" spans="2:10" hidden="1" x14ac:dyDescent="0.25">
      <c r="B2" s="3" t="s">
        <v>0</v>
      </c>
      <c r="C2" s="1">
        <v>100</v>
      </c>
      <c r="D2" s="4">
        <f>A28</f>
        <v>3.6827546296296294E-4</v>
      </c>
      <c r="E2" s="2"/>
      <c r="G2" s="3" t="s">
        <v>1</v>
      </c>
      <c r="H2" s="1">
        <v>100</v>
      </c>
      <c r="I2" s="4">
        <f>K28</f>
        <v>3.194560185185185E-4</v>
      </c>
      <c r="J2" s="2"/>
    </row>
    <row r="3" spans="2:10" hidden="1" x14ac:dyDescent="0.25">
      <c r="B3" s="3" t="s">
        <v>55</v>
      </c>
      <c r="C3" s="1">
        <v>100</v>
      </c>
      <c r="D3" s="4">
        <f>A100</f>
        <v>4.3914609053497943E-4</v>
      </c>
      <c r="E3" s="2"/>
      <c r="G3" s="3" t="s">
        <v>56</v>
      </c>
      <c r="H3" s="1">
        <v>100</v>
      </c>
      <c r="I3" s="4">
        <f>K100</f>
        <v>4.1535879629629632E-4</v>
      </c>
      <c r="J3" s="2"/>
    </row>
    <row r="4" spans="2:10" hidden="1" x14ac:dyDescent="0.25">
      <c r="B4" s="3" t="s">
        <v>61</v>
      </c>
      <c r="C4" s="1">
        <v>100</v>
      </c>
      <c r="D4" s="4">
        <f>A136</f>
        <v>5.0579861111111116E-4</v>
      </c>
      <c r="E4" s="2"/>
      <c r="G4" s="3" t="s">
        <v>62</v>
      </c>
      <c r="H4" s="1">
        <v>100</v>
      </c>
      <c r="I4" s="4">
        <f>K136</f>
        <v>4.3253600823045269E-4</v>
      </c>
      <c r="J4" s="2"/>
    </row>
    <row r="5" spans="2:10" hidden="1" x14ac:dyDescent="0.25">
      <c r="B5" s="3" t="s">
        <v>70</v>
      </c>
      <c r="C5" s="1">
        <v>100</v>
      </c>
      <c r="D5" s="4">
        <f>A172</f>
        <v>4.3723544973544974E-4</v>
      </c>
      <c r="E5" s="2"/>
      <c r="G5" s="3" t="s">
        <v>71</v>
      </c>
      <c r="H5" s="1">
        <v>100</v>
      </c>
      <c r="I5" s="4">
        <f>K172</f>
        <v>3.6059027777777776E-4</v>
      </c>
      <c r="J5" s="2"/>
    </row>
    <row r="6" spans="2:10" hidden="1" x14ac:dyDescent="0.25">
      <c r="B6" s="3" t="s">
        <v>33</v>
      </c>
      <c r="C6" s="1">
        <v>100</v>
      </c>
      <c r="D6" s="4">
        <f>A40</f>
        <v>8.2608796296296304E-4</v>
      </c>
      <c r="E6" s="2"/>
      <c r="G6" s="3" t="s">
        <v>34</v>
      </c>
      <c r="H6" s="1">
        <v>100</v>
      </c>
      <c r="I6" s="4">
        <f>K40</f>
        <v>7.1509259259259269E-4</v>
      </c>
      <c r="J6" s="2"/>
    </row>
    <row r="7" spans="2:10" hidden="1" x14ac:dyDescent="0.25">
      <c r="B7" s="3" t="s">
        <v>57</v>
      </c>
      <c r="C7" s="20">
        <v>100</v>
      </c>
      <c r="D7" s="19">
        <f>A112</f>
        <v>1.0373408564814815E-3</v>
      </c>
      <c r="E7" s="6"/>
      <c r="G7" s="3" t="s">
        <v>58</v>
      </c>
      <c r="H7" s="1">
        <v>100</v>
      </c>
      <c r="I7" s="4">
        <f>K112</f>
        <v>9.0699074074074065E-4</v>
      </c>
      <c r="J7" s="2"/>
    </row>
    <row r="8" spans="2:10" hidden="1" x14ac:dyDescent="0.25">
      <c r="B8" s="3" t="s">
        <v>63</v>
      </c>
      <c r="C8" s="20">
        <v>100</v>
      </c>
      <c r="D8" s="19">
        <f>A148</f>
        <v>1.0967939814814814E-3</v>
      </c>
      <c r="E8" s="2"/>
      <c r="G8" s="3" t="s">
        <v>64</v>
      </c>
      <c r="H8" s="1">
        <v>100</v>
      </c>
      <c r="I8" s="4">
        <f>K148</f>
        <v>9.7405092592592595E-4</v>
      </c>
      <c r="J8" s="2"/>
    </row>
    <row r="9" spans="2:10" hidden="1" x14ac:dyDescent="0.25">
      <c r="B9" s="3" t="s">
        <v>75</v>
      </c>
      <c r="C9" s="16">
        <v>60</v>
      </c>
      <c r="D9" s="18">
        <f>A184</f>
        <v>1.0802777777777779E-3</v>
      </c>
      <c r="E9" s="6"/>
      <c r="G9" s="3" t="s">
        <v>76</v>
      </c>
      <c r="H9" s="16">
        <v>80</v>
      </c>
      <c r="I9" s="18">
        <f>K184</f>
        <v>9.4412037037037056E-4</v>
      </c>
      <c r="J9" s="6"/>
    </row>
    <row r="10" spans="2:10" hidden="1" x14ac:dyDescent="0.25">
      <c r="B10" s="3" t="s">
        <v>79</v>
      </c>
      <c r="C10" s="1">
        <v>100</v>
      </c>
      <c r="D10" s="19">
        <f>A208</f>
        <v>1.0915509259259259E-3</v>
      </c>
      <c r="E10" s="2"/>
      <c r="G10" s="3" t="s">
        <v>80</v>
      </c>
      <c r="H10" s="1">
        <v>100</v>
      </c>
      <c r="I10" s="19">
        <f>K208</f>
        <v>1.0470238095238095E-3</v>
      </c>
      <c r="J10" s="7"/>
    </row>
    <row r="11" spans="2:10" hidden="1" x14ac:dyDescent="0.25">
      <c r="B11" s="3" t="s">
        <v>43</v>
      </c>
      <c r="C11" s="20">
        <v>100</v>
      </c>
      <c r="D11" s="19">
        <f>A52</f>
        <v>1.9358680555555557E-3</v>
      </c>
      <c r="E11" s="6"/>
      <c r="G11" s="3" t="s">
        <v>44</v>
      </c>
      <c r="H11" s="1">
        <v>100</v>
      </c>
      <c r="I11" s="4">
        <f>K52</f>
        <v>1.6767708333333335E-3</v>
      </c>
      <c r="J11" s="2"/>
    </row>
    <row r="12" spans="2:10" hidden="1" x14ac:dyDescent="0.25">
      <c r="B12" s="3" t="s">
        <v>59</v>
      </c>
      <c r="C12" s="20">
        <v>30</v>
      </c>
      <c r="D12" s="19">
        <f>A124</f>
        <v>2.5562371399176958E-3</v>
      </c>
      <c r="E12" s="6"/>
      <c r="G12" s="3" t="s">
        <v>60</v>
      </c>
      <c r="H12" s="16">
        <v>30</v>
      </c>
      <c r="I12" s="18">
        <f>K124</f>
        <v>2.150752314814815E-3</v>
      </c>
      <c r="J12" s="6"/>
    </row>
    <row r="13" spans="2:10" hidden="1" x14ac:dyDescent="0.25">
      <c r="B13" s="3" t="s">
        <v>68</v>
      </c>
      <c r="C13" s="16">
        <v>70</v>
      </c>
      <c r="D13" s="18">
        <f>A160</f>
        <v>2.5116255144032921E-3</v>
      </c>
      <c r="E13" s="6"/>
      <c r="G13" s="3" t="s">
        <v>69</v>
      </c>
      <c r="H13" s="20">
        <v>100</v>
      </c>
      <c r="I13" s="19">
        <f>K160</f>
        <v>2.3301568930041154E-3</v>
      </c>
      <c r="J13" s="2"/>
    </row>
    <row r="14" spans="2:10" hidden="1" x14ac:dyDescent="0.25">
      <c r="B14" s="3" t="s">
        <v>77</v>
      </c>
      <c r="C14" s="16">
        <v>50</v>
      </c>
      <c r="D14" s="18">
        <f>A196</f>
        <v>2.6506430041152262E-3</v>
      </c>
      <c r="E14" s="6"/>
      <c r="G14" s="3" t="s">
        <v>78</v>
      </c>
      <c r="H14" s="16">
        <v>60</v>
      </c>
      <c r="I14" s="18">
        <f>K196</f>
        <v>2.5029224537037038E-3</v>
      </c>
      <c r="J14" s="6"/>
    </row>
    <row r="15" spans="2:10" hidden="1" x14ac:dyDescent="0.25">
      <c r="B15" s="3" t="s">
        <v>83</v>
      </c>
      <c r="C15" s="1">
        <v>100</v>
      </c>
      <c r="D15" s="19">
        <f>A220</f>
        <v>2.1461805555555553E-3</v>
      </c>
      <c r="E15" s="2"/>
      <c r="G15" s="3" t="s">
        <v>84</v>
      </c>
      <c r="H15" s="20">
        <v>100</v>
      </c>
      <c r="I15" s="19">
        <f>K220</f>
        <v>1.9047453703703702E-3</v>
      </c>
      <c r="J15" s="6"/>
    </row>
    <row r="16" spans="2:10" hidden="1" x14ac:dyDescent="0.25">
      <c r="B16" s="3" t="s">
        <v>49</v>
      </c>
      <c r="C16" s="20">
        <v>100</v>
      </c>
      <c r="D16" s="19">
        <f>A64</f>
        <v>4.2904963991769549E-3</v>
      </c>
      <c r="E16" s="6"/>
      <c r="G16" s="3" t="s">
        <v>50</v>
      </c>
      <c r="H16" s="1">
        <v>100</v>
      </c>
      <c r="I16" s="19">
        <f>K64</f>
        <v>3.6615393518518516E-3</v>
      </c>
      <c r="J16" s="2"/>
    </row>
    <row r="17" spans="1:11" hidden="1" x14ac:dyDescent="0.25">
      <c r="B17" s="3" t="s">
        <v>85</v>
      </c>
      <c r="C17" s="16">
        <v>70</v>
      </c>
      <c r="D17" s="18">
        <f>A232</f>
        <v>5.2878587962962966E-3</v>
      </c>
      <c r="E17" s="6"/>
      <c r="G17" s="3" t="s">
        <v>86</v>
      </c>
      <c r="H17" s="16">
        <v>50</v>
      </c>
      <c r="I17" s="18">
        <f>K232</f>
        <v>4.6255787037037038E-3</v>
      </c>
      <c r="J17" s="6"/>
    </row>
    <row r="18" spans="1:11" hidden="1" x14ac:dyDescent="0.25">
      <c r="B18" s="3" t="s">
        <v>51</v>
      </c>
      <c r="C18" s="20">
        <v>100</v>
      </c>
      <c r="D18" s="19">
        <f>A76</f>
        <v>9.2185069444444441E-3</v>
      </c>
      <c r="E18" s="6"/>
      <c r="G18" s="3" t="s">
        <v>52</v>
      </c>
      <c r="H18" s="16">
        <v>90</v>
      </c>
      <c r="I18" s="18">
        <f>K76</f>
        <v>8.059907407407408E-3</v>
      </c>
      <c r="J18" s="6"/>
    </row>
    <row r="19" spans="1:11" hidden="1" x14ac:dyDescent="0.25">
      <c r="B19" s="3"/>
      <c r="G19" s="3" t="s">
        <v>54</v>
      </c>
      <c r="H19" s="16">
        <v>20</v>
      </c>
      <c r="I19" s="18">
        <f>K88</f>
        <v>1.5646263227513228E-2</v>
      </c>
      <c r="J19" s="6"/>
    </row>
    <row r="20" spans="1:11" hidden="1" x14ac:dyDescent="0.25">
      <c r="B20" s="3" t="s">
        <v>106</v>
      </c>
      <c r="C20" s="10">
        <f>AVERAGE(C2:C19)</f>
        <v>87.058823529411768</v>
      </c>
      <c r="D20" s="9">
        <f>SUM(D2:D19)/33</f>
        <v>1.13575525843755E-3</v>
      </c>
      <c r="E20" s="22" t="s">
        <v>128</v>
      </c>
      <c r="G20" s="3" t="s">
        <v>106</v>
      </c>
      <c r="H20" s="10">
        <f>AVERAGE(H2:H19)</f>
        <v>85</v>
      </c>
      <c r="I20" s="9">
        <f>SUM(I2:I19)/48</f>
        <v>1.0140386686599793E-3</v>
      </c>
      <c r="J20" s="22" t="s">
        <v>128</v>
      </c>
    </row>
    <row r="21" spans="1:11" hidden="1" x14ac:dyDescent="0.25">
      <c r="B21" s="3" t="s">
        <v>107</v>
      </c>
      <c r="C21" s="17">
        <f>AVERAGE(C2,C6,C11,C16,C18)</f>
        <v>100</v>
      </c>
      <c r="D21" s="21">
        <f>SUM(D2,D6,D11,D16,D18)/15.5</f>
        <v>1.0734990209743795E-3</v>
      </c>
      <c r="E21" s="23" t="s">
        <v>128</v>
      </c>
      <c r="G21" s="3" t="s">
        <v>107</v>
      </c>
      <c r="H21" s="10">
        <f>AVERAGE(H2,H6,H11,H16,H18:H19)</f>
        <v>85</v>
      </c>
      <c r="I21" s="9">
        <f>SUM(I2,I6,I11,I16,I18:I19)/30.5</f>
        <v>9.8619768626940748E-4</v>
      </c>
      <c r="J21" s="22" t="s">
        <v>128</v>
      </c>
    </row>
    <row r="22" spans="1:11" hidden="1" x14ac:dyDescent="0.25">
      <c r="B22" s="3" t="s">
        <v>108</v>
      </c>
      <c r="C22" s="10">
        <f>AVERAGE(C3,C7,C12)</f>
        <v>76.666666666666671</v>
      </c>
      <c r="D22" s="9">
        <f>SUM(D3,D7,D12)/3.5</f>
        <v>1.1522068819811875E-3</v>
      </c>
      <c r="E22" s="22" t="s">
        <v>128</v>
      </c>
      <c r="G22" s="3" t="s">
        <v>108</v>
      </c>
      <c r="H22" s="10">
        <f>AVERAGE(H3,H7,H12)</f>
        <v>76.666666666666671</v>
      </c>
      <c r="I22" s="9">
        <f>SUM(I3,I7,I12)/3.5</f>
        <v>9.9231481481481501E-4</v>
      </c>
      <c r="J22" s="22" t="s">
        <v>128</v>
      </c>
    </row>
    <row r="23" spans="1:11" hidden="1" x14ac:dyDescent="0.25">
      <c r="B23" s="3" t="s">
        <v>109</v>
      </c>
      <c r="C23" s="10">
        <f>AVERAGE(C4,C8,C13)</f>
        <v>90</v>
      </c>
      <c r="D23" s="9">
        <f>SUM(D4,D8,D13)/3.5</f>
        <v>1.1754908877131098E-3</v>
      </c>
      <c r="E23" s="22" t="s">
        <v>128</v>
      </c>
      <c r="G23" s="3" t="s">
        <v>109</v>
      </c>
      <c r="H23" s="17">
        <f>AVERAGE(H4,H8,H13)</f>
        <v>100</v>
      </c>
      <c r="I23" s="21">
        <f>SUM(I4,I8,I13)/3.5</f>
        <v>1.0676410934744268E-3</v>
      </c>
      <c r="J23" s="23" t="s">
        <v>128</v>
      </c>
    </row>
    <row r="24" spans="1:11" hidden="1" x14ac:dyDescent="0.25">
      <c r="B24" s="3" t="s">
        <v>110</v>
      </c>
      <c r="C24" s="10">
        <f>AVERAGE(C5,C9,C14)</f>
        <v>70</v>
      </c>
      <c r="D24" s="9">
        <f>SUM(D5,D9,D14)/3.5</f>
        <v>1.1909017804652723E-3</v>
      </c>
      <c r="E24" s="22" t="s">
        <v>128</v>
      </c>
      <c r="G24" s="3" t="s">
        <v>110</v>
      </c>
      <c r="H24" s="10">
        <f>AVERAGE(H5,H9,H14)</f>
        <v>80</v>
      </c>
      <c r="I24" s="9">
        <f>SUM(I5,I9,I14)/3.5</f>
        <v>1.087895171957672E-3</v>
      </c>
      <c r="J24" s="22" t="s">
        <v>128</v>
      </c>
    </row>
    <row r="25" spans="1:11" hidden="1" x14ac:dyDescent="0.25">
      <c r="B25" s="3" t="s">
        <v>111</v>
      </c>
      <c r="C25" s="10">
        <f>AVERAGE(C10,C15,C17)</f>
        <v>90</v>
      </c>
      <c r="D25" s="9">
        <f>SUM(D10,D15,D17)/7</f>
        <v>1.2179414682539683E-3</v>
      </c>
      <c r="E25" s="22" t="s">
        <v>128</v>
      </c>
      <c r="G25" s="3" t="s">
        <v>111</v>
      </c>
      <c r="H25" s="10">
        <f>AVERAGE(H10,H15,H17)</f>
        <v>83.333333333333329</v>
      </c>
      <c r="I25" s="9">
        <f>SUM(I10,I15,I17)/7</f>
        <v>1.0824782690854119E-3</v>
      </c>
      <c r="J25" s="22" t="s">
        <v>128</v>
      </c>
    </row>
    <row r="26" spans="1:11" hidden="1" x14ac:dyDescent="0.25">
      <c r="B26" s="11"/>
      <c r="C26" s="12"/>
      <c r="D26" s="13"/>
      <c r="E26" s="14"/>
      <c r="F26" s="15"/>
      <c r="G26" s="11"/>
      <c r="H26" s="10"/>
      <c r="I26" s="8"/>
      <c r="J26" s="9"/>
    </row>
    <row r="27" spans="1:11" x14ac:dyDescent="0.25">
      <c r="A27" s="40" t="s">
        <v>127</v>
      </c>
      <c r="B27" s="3"/>
      <c r="C27" s="3"/>
      <c r="D27" s="3"/>
      <c r="E27" s="3" t="s">
        <v>197</v>
      </c>
      <c r="G27" s="43"/>
      <c r="H27" s="43"/>
      <c r="I27" s="44"/>
      <c r="J27" s="3" t="str">
        <f>E27</f>
        <v>2016-17</v>
      </c>
      <c r="K27" s="40"/>
    </row>
    <row r="28" spans="1:11" x14ac:dyDescent="0.25">
      <c r="A28" s="42">
        <f>AVERAGE(C29:C39)</f>
        <v>3.6827546296296294E-4</v>
      </c>
      <c r="B28" s="3" t="s">
        <v>0</v>
      </c>
      <c r="C28" s="3" t="s">
        <v>31</v>
      </c>
      <c r="D28" s="3" t="s">
        <v>32</v>
      </c>
      <c r="E28" s="3">
        <f>SUM(E29:E246)</f>
        <v>220</v>
      </c>
      <c r="G28" s="3" t="s">
        <v>1</v>
      </c>
      <c r="H28" s="3" t="s">
        <v>31</v>
      </c>
      <c r="I28" s="3" t="s">
        <v>32</v>
      </c>
      <c r="J28" s="3">
        <f>SUM(J29:J246)</f>
        <v>286</v>
      </c>
      <c r="K28" s="42">
        <f>AVERAGE(H29:H38)</f>
        <v>3.194560185185185E-4</v>
      </c>
    </row>
    <row r="29" spans="1:11" x14ac:dyDescent="0.25">
      <c r="A29">
        <v>1</v>
      </c>
      <c r="B29" s="1" t="s">
        <v>159</v>
      </c>
      <c r="C29" s="4">
        <v>3.4097222222222216E-4</v>
      </c>
      <c r="D29" s="1" t="s">
        <v>160</v>
      </c>
      <c r="F29">
        <v>1</v>
      </c>
      <c r="G29" s="1" t="s">
        <v>161</v>
      </c>
      <c r="H29" s="4">
        <v>2.9490740740740741E-4</v>
      </c>
      <c r="I29" s="1" t="s">
        <v>162</v>
      </c>
      <c r="J29" s="1"/>
    </row>
    <row r="30" spans="1:11" x14ac:dyDescent="0.25">
      <c r="A30">
        <v>2</v>
      </c>
      <c r="B30" s="1" t="s">
        <v>27</v>
      </c>
      <c r="C30" s="4">
        <v>3.4710648148148144E-4</v>
      </c>
      <c r="D30" s="1" t="s">
        <v>203</v>
      </c>
      <c r="E30" s="1">
        <v>9</v>
      </c>
      <c r="F30">
        <v>2</v>
      </c>
      <c r="G30" s="1" t="s">
        <v>15</v>
      </c>
      <c r="H30" s="4">
        <v>3.0486111111111111E-4</v>
      </c>
      <c r="I30" s="1" t="s">
        <v>207</v>
      </c>
      <c r="J30" s="1">
        <v>9</v>
      </c>
    </row>
    <row r="31" spans="1:11" x14ac:dyDescent="0.25">
      <c r="A31">
        <v>3</v>
      </c>
      <c r="B31" s="1" t="s">
        <v>40</v>
      </c>
      <c r="C31" s="4">
        <v>3.6550925925925922E-4</v>
      </c>
      <c r="D31" s="1" t="s">
        <v>188</v>
      </c>
      <c r="F31">
        <v>3</v>
      </c>
      <c r="G31" s="1" t="s">
        <v>167</v>
      </c>
      <c r="H31" s="4">
        <v>3.0706018518518522E-4</v>
      </c>
      <c r="I31" s="1" t="s">
        <v>162</v>
      </c>
      <c r="J31" s="1"/>
    </row>
    <row r="32" spans="1:11" x14ac:dyDescent="0.25">
      <c r="A32">
        <v>4</v>
      </c>
      <c r="B32" s="1" t="s">
        <v>29</v>
      </c>
      <c r="C32" s="4">
        <v>3.6562500000000001E-4</v>
      </c>
      <c r="D32" s="1" t="s">
        <v>155</v>
      </c>
      <c r="F32">
        <v>4</v>
      </c>
      <c r="G32" s="1" t="s">
        <v>30</v>
      </c>
      <c r="H32" s="4">
        <v>3.1331018518518519E-4</v>
      </c>
      <c r="I32" s="1" t="s">
        <v>187</v>
      </c>
      <c r="J32" s="1"/>
    </row>
    <row r="33" spans="1:11" x14ac:dyDescent="0.25">
      <c r="A33">
        <v>5</v>
      </c>
      <c r="B33" s="1" t="s">
        <v>165</v>
      </c>
      <c r="C33" s="4">
        <v>3.692129629629629E-4</v>
      </c>
      <c r="D33" s="1" t="s">
        <v>162</v>
      </c>
      <c r="F33">
        <v>5</v>
      </c>
      <c r="G33" s="1" t="s">
        <v>47</v>
      </c>
      <c r="H33" s="4">
        <v>3.1666666666666665E-4</v>
      </c>
      <c r="I33" s="1" t="s">
        <v>201</v>
      </c>
      <c r="J33" s="1">
        <v>6</v>
      </c>
    </row>
    <row r="34" spans="1:11" x14ac:dyDescent="0.25">
      <c r="A34">
        <v>6</v>
      </c>
      <c r="B34" s="1" t="s">
        <v>10</v>
      </c>
      <c r="C34" s="4">
        <v>3.7118055555555553E-4</v>
      </c>
      <c r="D34" s="1" t="s">
        <v>205</v>
      </c>
      <c r="E34" s="1">
        <v>5</v>
      </c>
      <c r="F34">
        <v>6</v>
      </c>
      <c r="G34" s="1" t="s">
        <v>23</v>
      </c>
      <c r="H34" s="4">
        <v>3.2291666666666661E-4</v>
      </c>
      <c r="I34" s="1" t="s">
        <v>201</v>
      </c>
      <c r="J34" s="1">
        <v>5</v>
      </c>
    </row>
    <row r="35" spans="1:11" x14ac:dyDescent="0.25">
      <c r="A35">
        <v>7</v>
      </c>
      <c r="B35" s="1" t="s">
        <v>12</v>
      </c>
      <c r="C35" s="4">
        <v>3.7546296296296291E-4</v>
      </c>
      <c r="D35" s="1" t="s">
        <v>121</v>
      </c>
      <c r="F35">
        <v>7</v>
      </c>
      <c r="G35" s="1" t="s">
        <v>74</v>
      </c>
      <c r="H35" s="4">
        <v>3.2743055555555558E-4</v>
      </c>
      <c r="I35" s="1" t="s">
        <v>202</v>
      </c>
      <c r="J35" s="1">
        <v>4</v>
      </c>
    </row>
    <row r="36" spans="1:11" x14ac:dyDescent="0.25">
      <c r="A36">
        <v>8</v>
      </c>
      <c r="B36" s="1" t="s">
        <v>168</v>
      </c>
      <c r="C36" s="4">
        <v>3.7777777777777782E-4</v>
      </c>
      <c r="D36" s="1" t="s">
        <v>202</v>
      </c>
      <c r="E36" s="1">
        <v>3</v>
      </c>
      <c r="F36">
        <v>8</v>
      </c>
      <c r="G36" s="1" t="s">
        <v>100</v>
      </c>
      <c r="H36" s="4">
        <v>3.3043981481481482E-4</v>
      </c>
      <c r="I36" s="1" t="s">
        <v>203</v>
      </c>
      <c r="J36" s="1">
        <v>3</v>
      </c>
    </row>
    <row r="37" spans="1:11" x14ac:dyDescent="0.25">
      <c r="A37">
        <v>9</v>
      </c>
      <c r="B37" s="1" t="s">
        <v>181</v>
      </c>
      <c r="C37" s="4">
        <v>3.8495370370370371E-4</v>
      </c>
      <c r="D37" s="1" t="s">
        <v>187</v>
      </c>
      <c r="F37">
        <v>9</v>
      </c>
      <c r="G37" s="1" t="s">
        <v>186</v>
      </c>
      <c r="H37" s="4">
        <v>3.3842592592592588E-4</v>
      </c>
      <c r="I37" s="1" t="s">
        <v>212</v>
      </c>
      <c r="J37" s="1">
        <v>2</v>
      </c>
    </row>
    <row r="38" spans="1:11" x14ac:dyDescent="0.25">
      <c r="A38">
        <v>10</v>
      </c>
      <c r="B38" s="1" t="s">
        <v>28</v>
      </c>
      <c r="C38" s="4">
        <v>3.8495370370370371E-4</v>
      </c>
      <c r="D38" s="1" t="s">
        <v>182</v>
      </c>
      <c r="F38">
        <v>10</v>
      </c>
      <c r="G38" s="1" t="s">
        <v>175</v>
      </c>
      <c r="H38" s="4">
        <v>3.3854166666666668E-4</v>
      </c>
      <c r="I38" s="1" t="s">
        <v>190</v>
      </c>
      <c r="J38" s="1"/>
    </row>
    <row r="39" spans="1:11" x14ac:dyDescent="0.25">
      <c r="C39" s="4"/>
    </row>
    <row r="40" spans="1:11" x14ac:dyDescent="0.25">
      <c r="A40" s="42">
        <f>AVERAGE(C41:C51)</f>
        <v>8.2608796296296304E-4</v>
      </c>
      <c r="B40" s="3" t="s">
        <v>33</v>
      </c>
      <c r="C40" s="3" t="s">
        <v>31</v>
      </c>
      <c r="D40" s="3" t="s">
        <v>32</v>
      </c>
      <c r="E40" s="3"/>
      <c r="G40" s="3" t="s">
        <v>34</v>
      </c>
      <c r="H40" s="3" t="s">
        <v>31</v>
      </c>
      <c r="I40" s="3" t="s">
        <v>32</v>
      </c>
      <c r="J40" s="3"/>
      <c r="K40" s="42">
        <f>AVERAGE(H41:H50)</f>
        <v>7.1509259259259269E-4</v>
      </c>
    </row>
    <row r="41" spans="1:11" x14ac:dyDescent="0.25">
      <c r="A41">
        <v>1</v>
      </c>
      <c r="B41" s="1" t="s">
        <v>159</v>
      </c>
      <c r="C41" s="4">
        <v>7.7835648148148143E-4</v>
      </c>
      <c r="D41" s="1" t="s">
        <v>201</v>
      </c>
      <c r="E41" s="1">
        <v>10</v>
      </c>
      <c r="F41">
        <v>1</v>
      </c>
      <c r="G41" s="1" t="s">
        <v>161</v>
      </c>
      <c r="H41" s="4">
        <v>6.4236111111111113E-4</v>
      </c>
      <c r="I41" s="1" t="s">
        <v>199</v>
      </c>
      <c r="J41" s="1">
        <v>10</v>
      </c>
    </row>
    <row r="42" spans="1:11" x14ac:dyDescent="0.25">
      <c r="A42">
        <v>2</v>
      </c>
      <c r="B42" s="1" t="s">
        <v>40</v>
      </c>
      <c r="C42" s="4">
        <v>7.8831018518518519E-4</v>
      </c>
      <c r="D42" s="1" t="s">
        <v>217</v>
      </c>
      <c r="E42" s="1">
        <v>9</v>
      </c>
      <c r="F42">
        <v>2</v>
      </c>
      <c r="G42" s="1" t="s">
        <v>15</v>
      </c>
      <c r="H42" s="4">
        <v>6.5949074074074076E-4</v>
      </c>
      <c r="I42" s="1" t="s">
        <v>207</v>
      </c>
      <c r="J42" s="1">
        <v>9</v>
      </c>
    </row>
    <row r="43" spans="1:11" x14ac:dyDescent="0.25">
      <c r="A43">
        <v>3</v>
      </c>
      <c r="B43" s="1" t="s">
        <v>181</v>
      </c>
      <c r="C43" s="4">
        <v>8.0648148148148148E-4</v>
      </c>
      <c r="D43" s="1" t="s">
        <v>204</v>
      </c>
      <c r="E43" s="1">
        <v>8</v>
      </c>
      <c r="F43">
        <v>3</v>
      </c>
      <c r="G43" s="1" t="s">
        <v>47</v>
      </c>
      <c r="H43" s="4">
        <v>6.8391203703703702E-4</v>
      </c>
      <c r="I43" s="1" t="s">
        <v>201</v>
      </c>
      <c r="J43" s="1">
        <v>8</v>
      </c>
    </row>
    <row r="44" spans="1:11" x14ac:dyDescent="0.25">
      <c r="A44">
        <v>4</v>
      </c>
      <c r="B44" s="1" t="s">
        <v>29</v>
      </c>
      <c r="C44" s="4">
        <v>8.1157407407407404E-4</v>
      </c>
      <c r="D44" s="1" t="s">
        <v>155</v>
      </c>
      <c r="F44">
        <v>4</v>
      </c>
      <c r="G44" s="1" t="s">
        <v>30</v>
      </c>
      <c r="H44" s="4">
        <v>6.8564814814814823E-4</v>
      </c>
      <c r="I44" s="1" t="s">
        <v>187</v>
      </c>
      <c r="J44" s="1"/>
    </row>
    <row r="45" spans="1:11" x14ac:dyDescent="0.25">
      <c r="A45">
        <v>5</v>
      </c>
      <c r="B45" s="1" t="s">
        <v>27</v>
      </c>
      <c r="C45" s="4">
        <v>8.1724537037037041E-4</v>
      </c>
      <c r="D45" s="1" t="s">
        <v>203</v>
      </c>
      <c r="E45" s="1">
        <v>6</v>
      </c>
      <c r="F45">
        <v>5</v>
      </c>
      <c r="G45" s="1" t="s">
        <v>74</v>
      </c>
      <c r="H45" s="4">
        <v>7.0081018518518528E-4</v>
      </c>
      <c r="I45" s="1" t="s">
        <v>202</v>
      </c>
      <c r="J45" s="1">
        <v>6</v>
      </c>
    </row>
    <row r="46" spans="1:11" x14ac:dyDescent="0.25">
      <c r="A46">
        <v>6</v>
      </c>
      <c r="B46" s="1" t="s">
        <v>10</v>
      </c>
      <c r="C46" s="4">
        <v>8.2662037037037036E-4</v>
      </c>
      <c r="D46" s="1" t="s">
        <v>121</v>
      </c>
      <c r="F46">
        <v>6</v>
      </c>
      <c r="G46" s="1" t="s">
        <v>23</v>
      </c>
      <c r="H46" s="4">
        <v>7.081018518518518E-4</v>
      </c>
      <c r="I46" s="1" t="s">
        <v>189</v>
      </c>
      <c r="J46" s="1"/>
    </row>
    <row r="47" spans="1:11" x14ac:dyDescent="0.25">
      <c r="A47">
        <v>7</v>
      </c>
      <c r="B47" s="1" t="s">
        <v>12</v>
      </c>
      <c r="C47" s="4">
        <v>8.3703703703703707E-4</v>
      </c>
      <c r="D47" s="1" t="s">
        <v>121</v>
      </c>
      <c r="F47">
        <v>7</v>
      </c>
      <c r="G47" s="1" t="s">
        <v>100</v>
      </c>
      <c r="H47" s="4">
        <v>7.4537037037037031E-4</v>
      </c>
      <c r="I47" s="1" t="s">
        <v>203</v>
      </c>
      <c r="J47" s="1">
        <v>4</v>
      </c>
    </row>
    <row r="48" spans="1:11" x14ac:dyDescent="0.25">
      <c r="A48">
        <v>8</v>
      </c>
      <c r="B48" s="1" t="s">
        <v>165</v>
      </c>
      <c r="C48" s="4">
        <v>8.4409722222222221E-4</v>
      </c>
      <c r="D48" s="1" t="s">
        <v>162</v>
      </c>
      <c r="F48">
        <v>8</v>
      </c>
      <c r="G48" s="1" t="s">
        <v>186</v>
      </c>
      <c r="H48" s="4">
        <v>7.7187499999999999E-4</v>
      </c>
      <c r="I48" s="1" t="s">
        <v>190</v>
      </c>
      <c r="J48" s="1"/>
    </row>
    <row r="49" spans="1:11" x14ac:dyDescent="0.25">
      <c r="A49">
        <v>9</v>
      </c>
      <c r="B49" s="1" t="s">
        <v>168</v>
      </c>
      <c r="C49" s="4">
        <v>8.6840277777777773E-4</v>
      </c>
      <c r="D49" s="1" t="s">
        <v>202</v>
      </c>
      <c r="E49" s="1">
        <v>2</v>
      </c>
      <c r="F49">
        <v>9</v>
      </c>
      <c r="G49" s="1" t="s">
        <v>36</v>
      </c>
      <c r="H49" s="4">
        <v>7.7430555555555553E-4</v>
      </c>
      <c r="I49" s="1" t="s">
        <v>2</v>
      </c>
      <c r="J49" s="1"/>
    </row>
    <row r="50" spans="1:11" x14ac:dyDescent="0.25">
      <c r="A50">
        <v>10</v>
      </c>
      <c r="B50" s="1" t="s">
        <v>102</v>
      </c>
      <c r="C50" s="4">
        <v>8.8275462962962971E-4</v>
      </c>
      <c r="D50" s="1" t="s">
        <v>203</v>
      </c>
      <c r="E50" s="1">
        <v>1</v>
      </c>
      <c r="F50">
        <v>10</v>
      </c>
      <c r="G50" s="1" t="s">
        <v>105</v>
      </c>
      <c r="H50" s="4">
        <v>7.7905092592592577E-4</v>
      </c>
      <c r="I50" s="1" t="s">
        <v>163</v>
      </c>
      <c r="J50" s="1"/>
    </row>
    <row r="51" spans="1:11" x14ac:dyDescent="0.25">
      <c r="C51" s="4"/>
    </row>
    <row r="52" spans="1:11" x14ac:dyDescent="0.25">
      <c r="A52" s="42">
        <f>AVERAGE(C53:C62)</f>
        <v>1.9358680555555557E-3</v>
      </c>
      <c r="B52" s="3" t="s">
        <v>43</v>
      </c>
      <c r="C52" s="3" t="s">
        <v>31</v>
      </c>
      <c r="D52" s="3" t="s">
        <v>32</v>
      </c>
      <c r="E52" s="3"/>
      <c r="G52" s="3" t="s">
        <v>44</v>
      </c>
      <c r="H52" s="3" t="s">
        <v>31</v>
      </c>
      <c r="I52" s="3" t="s">
        <v>32</v>
      </c>
      <c r="J52" s="3"/>
      <c r="K52" s="42">
        <f>AVERAGE(H53:H62)</f>
        <v>1.6767708333333335E-3</v>
      </c>
    </row>
    <row r="53" spans="1:11" x14ac:dyDescent="0.25">
      <c r="A53">
        <v>1</v>
      </c>
      <c r="B53" s="1" t="s">
        <v>40</v>
      </c>
      <c r="C53" s="4">
        <v>1.6995370370370369E-3</v>
      </c>
      <c r="D53" s="1" t="s">
        <v>217</v>
      </c>
      <c r="E53" s="1">
        <v>10</v>
      </c>
      <c r="F53">
        <v>1</v>
      </c>
      <c r="G53" s="1" t="s">
        <v>161</v>
      </c>
      <c r="H53" s="4">
        <v>1.4623842592592594E-3</v>
      </c>
      <c r="I53" s="1" t="s">
        <v>184</v>
      </c>
      <c r="J53" s="1"/>
    </row>
    <row r="54" spans="1:11" x14ac:dyDescent="0.25">
      <c r="A54">
        <v>2</v>
      </c>
      <c r="B54" s="1" t="s">
        <v>159</v>
      </c>
      <c r="C54" s="4">
        <v>1.774884259259259E-3</v>
      </c>
      <c r="D54" s="1" t="s">
        <v>180</v>
      </c>
      <c r="F54">
        <v>2</v>
      </c>
      <c r="G54" s="1" t="s">
        <v>47</v>
      </c>
      <c r="H54" s="4">
        <v>1.5280092592592593E-3</v>
      </c>
      <c r="I54" s="1" t="s">
        <v>201</v>
      </c>
      <c r="J54" s="1">
        <v>9</v>
      </c>
    </row>
    <row r="55" spans="1:11" x14ac:dyDescent="0.25">
      <c r="A55">
        <v>3</v>
      </c>
      <c r="B55" s="1" t="s">
        <v>181</v>
      </c>
      <c r="C55" s="4">
        <v>1.8237268518518518E-3</v>
      </c>
      <c r="D55" s="1" t="s">
        <v>204</v>
      </c>
      <c r="E55" s="1">
        <v>8</v>
      </c>
      <c r="F55">
        <v>3</v>
      </c>
      <c r="G55" s="1" t="s">
        <v>15</v>
      </c>
      <c r="H55" s="4">
        <v>1.5769675925925927E-3</v>
      </c>
      <c r="I55" s="1" t="s">
        <v>180</v>
      </c>
      <c r="J55" s="1"/>
    </row>
    <row r="56" spans="1:11" x14ac:dyDescent="0.25">
      <c r="A56">
        <v>4</v>
      </c>
      <c r="B56" s="1" t="s">
        <v>12</v>
      </c>
      <c r="C56" s="4">
        <v>1.8591435185185184E-3</v>
      </c>
      <c r="D56" s="1" t="s">
        <v>98</v>
      </c>
      <c r="F56">
        <v>4</v>
      </c>
      <c r="G56" s="1" t="s">
        <v>30</v>
      </c>
      <c r="H56" s="4">
        <v>1.5812500000000002E-3</v>
      </c>
      <c r="I56" s="1" t="s">
        <v>187</v>
      </c>
      <c r="J56" s="1"/>
    </row>
    <row r="57" spans="1:11" x14ac:dyDescent="0.25">
      <c r="A57">
        <v>5</v>
      </c>
      <c r="B57" s="1" t="s">
        <v>168</v>
      </c>
      <c r="C57" s="4">
        <v>1.9480324074074072E-3</v>
      </c>
      <c r="D57" s="1" t="s">
        <v>202</v>
      </c>
      <c r="E57" s="1">
        <v>6</v>
      </c>
      <c r="F57">
        <v>5</v>
      </c>
      <c r="G57" s="1" t="s">
        <v>23</v>
      </c>
      <c r="H57" s="4">
        <v>1.6439814814814815E-3</v>
      </c>
      <c r="I57" s="1" t="s">
        <v>189</v>
      </c>
      <c r="J57" s="1"/>
    </row>
    <row r="58" spans="1:11" x14ac:dyDescent="0.25">
      <c r="A58">
        <v>6</v>
      </c>
      <c r="B58" s="1" t="s">
        <v>28</v>
      </c>
      <c r="C58" s="4">
        <v>1.9663194444444446E-3</v>
      </c>
      <c r="D58" s="1" t="s">
        <v>182</v>
      </c>
      <c r="F58">
        <v>6</v>
      </c>
      <c r="G58" s="1" t="s">
        <v>39</v>
      </c>
      <c r="H58" s="4">
        <v>1.7046296296296297E-3</v>
      </c>
      <c r="I58" s="1" t="s">
        <v>119</v>
      </c>
      <c r="J58" s="1"/>
    </row>
    <row r="59" spans="1:11" x14ac:dyDescent="0.25">
      <c r="A59">
        <v>7</v>
      </c>
      <c r="B59" s="1" t="s">
        <v>104</v>
      </c>
      <c r="C59" s="4">
        <v>2.0247685185185186E-3</v>
      </c>
      <c r="D59" s="1" t="s">
        <v>187</v>
      </c>
      <c r="F59">
        <v>7</v>
      </c>
      <c r="G59" s="1" t="s">
        <v>74</v>
      </c>
      <c r="H59" s="4">
        <v>1.7399305555555555E-3</v>
      </c>
      <c r="I59" s="1" t="s">
        <v>202</v>
      </c>
      <c r="J59" s="1">
        <v>4</v>
      </c>
    </row>
    <row r="60" spans="1:11" x14ac:dyDescent="0.25">
      <c r="A60">
        <v>8</v>
      </c>
      <c r="B60" s="1" t="s">
        <v>27</v>
      </c>
      <c r="C60" s="4">
        <v>2.0336805555555555E-3</v>
      </c>
      <c r="D60" s="1" t="s">
        <v>154</v>
      </c>
      <c r="F60">
        <v>8</v>
      </c>
      <c r="G60" s="1" t="s">
        <v>100</v>
      </c>
      <c r="H60" s="4">
        <v>1.7422453703703706E-3</v>
      </c>
      <c r="I60" s="1" t="s">
        <v>203</v>
      </c>
      <c r="J60" s="1">
        <v>3</v>
      </c>
    </row>
    <row r="61" spans="1:11" x14ac:dyDescent="0.25">
      <c r="A61">
        <v>9</v>
      </c>
      <c r="B61" s="1" t="s">
        <v>25</v>
      </c>
      <c r="C61" s="4">
        <v>2.113773148148148E-3</v>
      </c>
      <c r="D61" s="1" t="s">
        <v>118</v>
      </c>
      <c r="F61">
        <v>9</v>
      </c>
      <c r="G61" s="1" t="s">
        <v>105</v>
      </c>
      <c r="H61" s="4">
        <v>1.8484953703703704E-3</v>
      </c>
      <c r="I61" s="1" t="s">
        <v>163</v>
      </c>
      <c r="J61" s="1"/>
    </row>
    <row r="62" spans="1:11" x14ac:dyDescent="0.25">
      <c r="A62">
        <v>10</v>
      </c>
      <c r="B62" s="1" t="s">
        <v>6</v>
      </c>
      <c r="C62" s="4">
        <v>2.1148148148148146E-3</v>
      </c>
      <c r="D62" s="1" t="s">
        <v>199</v>
      </c>
      <c r="E62" s="1">
        <v>1</v>
      </c>
      <c r="F62">
        <v>10</v>
      </c>
      <c r="G62" s="1" t="s">
        <v>42</v>
      </c>
      <c r="H62" s="4">
        <v>1.939814814814815E-3</v>
      </c>
      <c r="I62" s="1" t="s">
        <v>157</v>
      </c>
      <c r="J62" s="1"/>
    </row>
    <row r="63" spans="1:11" x14ac:dyDescent="0.25">
      <c r="J63" s="1"/>
    </row>
    <row r="64" spans="1:11" x14ac:dyDescent="0.25">
      <c r="A64" s="42">
        <f>AVERAGE(C66:C75)</f>
        <v>4.2904963991769549E-3</v>
      </c>
      <c r="B64" s="3" t="s">
        <v>49</v>
      </c>
      <c r="C64" s="3" t="s">
        <v>31</v>
      </c>
      <c r="D64" s="3" t="s">
        <v>32</v>
      </c>
      <c r="E64" s="3"/>
      <c r="G64" s="3" t="s">
        <v>50</v>
      </c>
      <c r="H64" s="3" t="s">
        <v>31</v>
      </c>
      <c r="I64" s="3" t="s">
        <v>32</v>
      </c>
      <c r="J64" s="3"/>
      <c r="K64" s="42">
        <f>AVERAGE(H65:H74)</f>
        <v>3.6615393518518516E-3</v>
      </c>
    </row>
    <row r="65" spans="1:11" x14ac:dyDescent="0.25">
      <c r="A65">
        <v>1</v>
      </c>
      <c r="B65" s="1" t="s">
        <v>159</v>
      </c>
      <c r="C65" s="4">
        <v>3.8112268518518517E-3</v>
      </c>
      <c r="D65" s="1" t="s">
        <v>180</v>
      </c>
      <c r="F65">
        <v>1</v>
      </c>
      <c r="G65" s="1" t="s">
        <v>161</v>
      </c>
      <c r="H65" s="4">
        <v>3.3114583333333329E-3</v>
      </c>
      <c r="I65" s="1" t="s">
        <v>162</v>
      </c>
      <c r="J65" s="1"/>
    </row>
    <row r="66" spans="1:11" x14ac:dyDescent="0.25">
      <c r="A66">
        <v>2</v>
      </c>
      <c r="B66" s="1" t="s">
        <v>12</v>
      </c>
      <c r="C66" s="4">
        <v>4.0070601851851856E-3</v>
      </c>
      <c r="D66" s="1" t="s">
        <v>98</v>
      </c>
      <c r="F66">
        <v>2</v>
      </c>
      <c r="G66" s="1" t="s">
        <v>15</v>
      </c>
      <c r="H66" s="4">
        <v>3.4575231481481484E-3</v>
      </c>
      <c r="I66" s="1" t="s">
        <v>180</v>
      </c>
      <c r="J66" s="1"/>
    </row>
    <row r="67" spans="1:11" x14ac:dyDescent="0.25">
      <c r="A67">
        <v>3</v>
      </c>
      <c r="B67" s="1" t="s">
        <v>181</v>
      </c>
      <c r="C67" s="4">
        <v>4.0326388888888894E-3</v>
      </c>
      <c r="D67" s="1" t="s">
        <v>187</v>
      </c>
      <c r="F67">
        <v>3</v>
      </c>
      <c r="G67" s="1" t="s">
        <v>30</v>
      </c>
      <c r="H67" s="4">
        <v>3.5721064814814817E-3</v>
      </c>
      <c r="I67" s="1" t="s">
        <v>187</v>
      </c>
      <c r="J67" s="1"/>
    </row>
    <row r="68" spans="1:11" x14ac:dyDescent="0.25">
      <c r="A68">
        <v>4</v>
      </c>
      <c r="B68" s="1" t="s">
        <v>40</v>
      </c>
      <c r="C68" s="4">
        <v>4.1660879629629626E-3</v>
      </c>
      <c r="D68" s="1" t="s">
        <v>94</v>
      </c>
      <c r="F68">
        <v>4</v>
      </c>
      <c r="G68" s="1" t="s">
        <v>74</v>
      </c>
      <c r="H68" s="4">
        <v>3.5875000000000004E-3</v>
      </c>
      <c r="I68" s="1" t="s">
        <v>202</v>
      </c>
      <c r="J68" s="1">
        <v>7</v>
      </c>
    </row>
    <row r="69" spans="1:11" x14ac:dyDescent="0.25">
      <c r="A69">
        <v>5</v>
      </c>
      <c r="B69" s="1" t="s">
        <v>28</v>
      </c>
      <c r="C69" s="4">
        <v>4.1979166666666666E-3</v>
      </c>
      <c r="D69" s="1" t="s">
        <v>182</v>
      </c>
      <c r="F69">
        <v>5</v>
      </c>
      <c r="G69" s="1" t="s">
        <v>198</v>
      </c>
      <c r="H69" s="4">
        <v>3.592592592592593E-3</v>
      </c>
      <c r="I69" s="1" t="s">
        <v>199</v>
      </c>
      <c r="J69" s="1">
        <v>6</v>
      </c>
    </row>
    <row r="70" spans="1:11" x14ac:dyDescent="0.25">
      <c r="A70">
        <v>6</v>
      </c>
      <c r="B70" s="1" t="s">
        <v>29</v>
      </c>
      <c r="C70" s="4">
        <v>4.3121527777777785E-3</v>
      </c>
      <c r="D70" s="1" t="s">
        <v>118</v>
      </c>
      <c r="F70">
        <v>6</v>
      </c>
      <c r="G70" s="1" t="s">
        <v>39</v>
      </c>
      <c r="H70" s="4">
        <v>3.681134259259259E-3</v>
      </c>
      <c r="I70" s="1" t="s">
        <v>119</v>
      </c>
      <c r="J70" s="1"/>
    </row>
    <row r="71" spans="1:11" x14ac:dyDescent="0.25">
      <c r="A71">
        <v>7</v>
      </c>
      <c r="B71" s="1" t="s">
        <v>27</v>
      </c>
      <c r="C71" s="4">
        <v>4.4381944444444443E-3</v>
      </c>
      <c r="D71" s="1" t="s">
        <v>154</v>
      </c>
      <c r="F71">
        <v>7</v>
      </c>
      <c r="G71" s="1" t="s">
        <v>47</v>
      </c>
      <c r="H71" s="4">
        <v>3.6890046296296293E-3</v>
      </c>
      <c r="I71" s="1" t="s">
        <v>180</v>
      </c>
      <c r="J71" s="1"/>
    </row>
    <row r="72" spans="1:11" x14ac:dyDescent="0.25">
      <c r="A72">
        <v>8</v>
      </c>
      <c r="B72" s="1" t="s">
        <v>25</v>
      </c>
      <c r="C72" s="4">
        <v>4.4593749999999998E-3</v>
      </c>
      <c r="D72" s="1" t="s">
        <v>155</v>
      </c>
      <c r="F72">
        <v>8</v>
      </c>
      <c r="G72" s="1" t="s">
        <v>23</v>
      </c>
      <c r="H72" s="4">
        <v>3.7133101851851854E-3</v>
      </c>
      <c r="I72" s="1" t="s">
        <v>120</v>
      </c>
      <c r="J72" s="1"/>
    </row>
    <row r="73" spans="1:11" x14ac:dyDescent="0.25">
      <c r="A73">
        <v>9</v>
      </c>
      <c r="B73" s="1" t="s">
        <v>104</v>
      </c>
      <c r="C73" s="4">
        <v>4.4868055555555555E-3</v>
      </c>
      <c r="D73" s="1" t="s">
        <v>187</v>
      </c>
      <c r="F73">
        <v>9</v>
      </c>
      <c r="G73" s="1" t="s">
        <v>36</v>
      </c>
      <c r="H73" s="4">
        <v>3.914930555555556E-3</v>
      </c>
      <c r="I73" s="1" t="s">
        <v>2</v>
      </c>
    </row>
    <row r="74" spans="1:11" x14ac:dyDescent="0.25">
      <c r="A74">
        <v>10</v>
      </c>
      <c r="B74" s="1" t="s">
        <v>67</v>
      </c>
      <c r="C74" s="4">
        <v>4.5142361111111104E-3</v>
      </c>
      <c r="D74" s="1" t="s">
        <v>118</v>
      </c>
      <c r="F74">
        <v>10</v>
      </c>
      <c r="G74" s="1" t="s">
        <v>72</v>
      </c>
      <c r="H74" s="4">
        <v>4.0958333333333333E-3</v>
      </c>
      <c r="I74" s="1" t="s">
        <v>187</v>
      </c>
      <c r="J74" s="1"/>
    </row>
    <row r="75" spans="1:11" x14ac:dyDescent="0.25">
      <c r="C75" s="4"/>
      <c r="J75" s="1"/>
    </row>
    <row r="76" spans="1:11" x14ac:dyDescent="0.25">
      <c r="A76" s="42">
        <f>AVERAGE(C77:C86)</f>
        <v>9.2185069444444441E-3</v>
      </c>
      <c r="B76" s="3" t="s">
        <v>51</v>
      </c>
      <c r="C76" s="3" t="s">
        <v>31</v>
      </c>
      <c r="D76" s="3" t="s">
        <v>32</v>
      </c>
      <c r="E76" s="3"/>
      <c r="G76" s="3" t="s">
        <v>52</v>
      </c>
      <c r="H76" s="3" t="s">
        <v>31</v>
      </c>
      <c r="I76" s="3" t="s">
        <v>32</v>
      </c>
      <c r="J76" s="3"/>
      <c r="K76" s="42">
        <f>AVERAGE(H77:H86)</f>
        <v>8.059907407407408E-3</v>
      </c>
    </row>
    <row r="77" spans="1:11" x14ac:dyDescent="0.25">
      <c r="A77">
        <v>1</v>
      </c>
      <c r="B77" s="1" t="s">
        <v>40</v>
      </c>
      <c r="C77" s="4">
        <v>7.9783564814814821E-3</v>
      </c>
      <c r="D77" s="1" t="s">
        <v>188</v>
      </c>
      <c r="F77">
        <v>1</v>
      </c>
      <c r="G77" s="1" t="s">
        <v>161</v>
      </c>
      <c r="H77" s="4">
        <v>6.9900462962962963E-3</v>
      </c>
      <c r="I77" s="1" t="s">
        <v>184</v>
      </c>
      <c r="J77" s="1"/>
    </row>
    <row r="78" spans="1:11" x14ac:dyDescent="0.25">
      <c r="A78">
        <v>2</v>
      </c>
      <c r="B78" s="1" t="s">
        <v>28</v>
      </c>
      <c r="C78" s="4">
        <v>8.7855324074074068E-3</v>
      </c>
      <c r="D78" s="1" t="s">
        <v>154</v>
      </c>
      <c r="F78">
        <v>2</v>
      </c>
      <c r="G78" s="1" t="s">
        <v>23</v>
      </c>
      <c r="H78" s="4">
        <v>7.4637731481481473E-3</v>
      </c>
      <c r="I78" s="1" t="s">
        <v>189</v>
      </c>
      <c r="J78" s="1"/>
    </row>
    <row r="79" spans="1:11" x14ac:dyDescent="0.25">
      <c r="A79">
        <v>3</v>
      </c>
      <c r="B79" s="1" t="s">
        <v>29</v>
      </c>
      <c r="C79" s="4">
        <v>8.9575231481481485E-3</v>
      </c>
      <c r="D79" s="1" t="s">
        <v>118</v>
      </c>
      <c r="F79">
        <v>3</v>
      </c>
      <c r="G79" s="1" t="s">
        <v>47</v>
      </c>
      <c r="H79" s="4">
        <v>7.6366898148148149E-3</v>
      </c>
      <c r="I79" s="1" t="s">
        <v>180</v>
      </c>
      <c r="J79" s="1"/>
    </row>
    <row r="80" spans="1:11" x14ac:dyDescent="0.25">
      <c r="A80">
        <v>4</v>
      </c>
      <c r="B80" s="1" t="s">
        <v>12</v>
      </c>
      <c r="C80" s="4">
        <v>9.1938657407407403E-3</v>
      </c>
      <c r="D80" s="1" t="s">
        <v>11</v>
      </c>
      <c r="F80">
        <v>4</v>
      </c>
      <c r="G80" s="1" t="s">
        <v>74</v>
      </c>
      <c r="H80" s="4">
        <v>7.7383101851851849E-3</v>
      </c>
      <c r="I80" s="1" t="s">
        <v>164</v>
      </c>
      <c r="J80" s="1"/>
    </row>
    <row r="81" spans="1:11" x14ac:dyDescent="0.25">
      <c r="A81">
        <v>5</v>
      </c>
      <c r="B81" s="1" t="s">
        <v>67</v>
      </c>
      <c r="C81" s="4">
        <v>9.2133101851851855E-3</v>
      </c>
      <c r="D81" s="1" t="s">
        <v>118</v>
      </c>
      <c r="F81">
        <v>5</v>
      </c>
      <c r="G81" s="1" t="s">
        <v>39</v>
      </c>
      <c r="H81" s="4">
        <v>7.9178240740740754E-3</v>
      </c>
      <c r="I81" s="1" t="s">
        <v>119</v>
      </c>
      <c r="J81" s="1"/>
    </row>
    <row r="82" spans="1:11" x14ac:dyDescent="0.25">
      <c r="A82">
        <v>6</v>
      </c>
      <c r="B82" s="1" t="s">
        <v>27</v>
      </c>
      <c r="C82" s="4">
        <v>9.3942129629629636E-3</v>
      </c>
      <c r="D82" s="1" t="s">
        <v>154</v>
      </c>
      <c r="F82">
        <v>6</v>
      </c>
      <c r="G82" s="1" t="s">
        <v>30</v>
      </c>
      <c r="H82" s="4">
        <v>7.9923611111111115E-3</v>
      </c>
      <c r="I82" s="1" t="s">
        <v>118</v>
      </c>
      <c r="J82" s="1"/>
    </row>
    <row r="83" spans="1:11" x14ac:dyDescent="0.25">
      <c r="A83">
        <v>7</v>
      </c>
      <c r="B83" s="1" t="s">
        <v>25</v>
      </c>
      <c r="C83" s="4">
        <v>9.4489583333333335E-3</v>
      </c>
      <c r="D83" s="1" t="s">
        <v>118</v>
      </c>
      <c r="F83">
        <v>7</v>
      </c>
      <c r="G83" s="1" t="s">
        <v>100</v>
      </c>
      <c r="H83" s="4">
        <v>8.1074074074074087E-3</v>
      </c>
      <c r="I83" s="1" t="s">
        <v>154</v>
      </c>
      <c r="J83" s="1"/>
    </row>
    <row r="84" spans="1:11" x14ac:dyDescent="0.25">
      <c r="A84">
        <v>8</v>
      </c>
      <c r="B84" s="1" t="s">
        <v>168</v>
      </c>
      <c r="C84" s="4">
        <v>9.4596064814814803E-3</v>
      </c>
      <c r="D84" s="1" t="s">
        <v>183</v>
      </c>
      <c r="F84">
        <v>8</v>
      </c>
      <c r="G84" s="1" t="s">
        <v>72</v>
      </c>
      <c r="H84" s="4">
        <v>8.6372685185185181E-3</v>
      </c>
      <c r="I84" s="1" t="s">
        <v>118</v>
      </c>
      <c r="J84" s="1"/>
    </row>
    <row r="85" spans="1:11" x14ac:dyDescent="0.25">
      <c r="A85">
        <v>9</v>
      </c>
      <c r="B85" s="1" t="s">
        <v>104</v>
      </c>
      <c r="C85" s="4">
        <v>9.6322916666666657E-3</v>
      </c>
      <c r="D85" s="1" t="s">
        <v>118</v>
      </c>
      <c r="F85">
        <v>9</v>
      </c>
      <c r="G85" s="1" t="s">
        <v>175</v>
      </c>
      <c r="H85" s="4">
        <v>8.900578703703704E-3</v>
      </c>
      <c r="I85" s="1" t="s">
        <v>184</v>
      </c>
      <c r="J85" s="1"/>
    </row>
    <row r="86" spans="1:11" x14ac:dyDescent="0.25">
      <c r="A86">
        <v>10</v>
      </c>
      <c r="B86" s="1" t="s">
        <v>178</v>
      </c>
      <c r="C86" s="4">
        <v>1.0121412037037038E-2</v>
      </c>
      <c r="D86" s="1" t="s">
        <v>183</v>
      </c>
      <c r="F86">
        <v>10</v>
      </c>
      <c r="G86" s="1" t="s">
        <v>195</v>
      </c>
      <c r="H86" s="4">
        <v>9.2148148148148163E-3</v>
      </c>
      <c r="I86" s="1" t="s">
        <v>184</v>
      </c>
      <c r="J86" s="1"/>
    </row>
    <row r="87" spans="1:11" x14ac:dyDescent="0.25">
      <c r="H87" s="4"/>
      <c r="I87" s="1"/>
      <c r="J87" s="1"/>
    </row>
    <row r="88" spans="1:11" x14ac:dyDescent="0.25">
      <c r="A88" s="42">
        <f>AVERAGE(C89:C98)</f>
        <v>1.6260648148148146E-2</v>
      </c>
      <c r="B88" s="3" t="s">
        <v>53</v>
      </c>
      <c r="C88" s="3" t="s">
        <v>31</v>
      </c>
      <c r="D88" s="3" t="s">
        <v>32</v>
      </c>
      <c r="E88" s="3"/>
      <c r="G88" s="3" t="s">
        <v>54</v>
      </c>
      <c r="H88" s="3" t="s">
        <v>31</v>
      </c>
      <c r="I88" s="3" t="s">
        <v>32</v>
      </c>
      <c r="J88" s="3"/>
      <c r="K88" s="42">
        <f>AVERAGE(H89:H98)</f>
        <v>1.5646263227513228E-2</v>
      </c>
    </row>
    <row r="89" spans="1:11" x14ac:dyDescent="0.25">
      <c r="A89">
        <v>1</v>
      </c>
      <c r="B89" s="1" t="s">
        <v>28</v>
      </c>
      <c r="C89" s="4">
        <v>1.6260648148148146E-2</v>
      </c>
      <c r="D89" s="1" t="s">
        <v>182</v>
      </c>
      <c r="F89">
        <v>1</v>
      </c>
      <c r="G89" s="1" t="s">
        <v>161</v>
      </c>
      <c r="H89" s="4">
        <v>1.3185185185185187E-2</v>
      </c>
      <c r="I89" s="1" t="s">
        <v>162</v>
      </c>
      <c r="J89" s="1"/>
    </row>
    <row r="90" spans="1:11" x14ac:dyDescent="0.25">
      <c r="A90">
        <v>2</v>
      </c>
      <c r="F90">
        <v>2</v>
      </c>
      <c r="G90" s="1" t="s">
        <v>74</v>
      </c>
      <c r="H90" s="4">
        <v>1.4326736111111113E-2</v>
      </c>
      <c r="I90" s="1" t="s">
        <v>202</v>
      </c>
      <c r="J90" s="1">
        <v>9</v>
      </c>
    </row>
    <row r="91" spans="1:11" x14ac:dyDescent="0.25">
      <c r="A91">
        <v>3</v>
      </c>
      <c r="F91">
        <v>3</v>
      </c>
      <c r="G91" s="1" t="s">
        <v>30</v>
      </c>
      <c r="H91" s="4">
        <v>1.4333912037037037E-2</v>
      </c>
      <c r="I91" s="1" t="s">
        <v>187</v>
      </c>
    </row>
    <row r="92" spans="1:11" x14ac:dyDescent="0.25">
      <c r="A92">
        <v>4</v>
      </c>
      <c r="F92">
        <v>4</v>
      </c>
      <c r="G92" s="1" t="s">
        <v>36</v>
      </c>
      <c r="H92" s="4">
        <v>1.5715625E-2</v>
      </c>
      <c r="I92" s="1" t="s">
        <v>2</v>
      </c>
      <c r="J92" s="1"/>
    </row>
    <row r="93" spans="1:11" x14ac:dyDescent="0.25">
      <c r="A93">
        <v>5</v>
      </c>
      <c r="F93">
        <v>5</v>
      </c>
      <c r="G93" s="1" t="s">
        <v>100</v>
      </c>
      <c r="H93" s="4">
        <v>1.6370833333333334E-2</v>
      </c>
      <c r="I93" s="1" t="s">
        <v>182</v>
      </c>
    </row>
    <row r="94" spans="1:11" x14ac:dyDescent="0.25">
      <c r="A94">
        <v>6</v>
      </c>
      <c r="F94">
        <v>6</v>
      </c>
      <c r="G94" s="1" t="s">
        <v>173</v>
      </c>
      <c r="H94" s="4">
        <v>1.7794328703703705E-2</v>
      </c>
      <c r="I94" s="1" t="s">
        <v>202</v>
      </c>
      <c r="J94" s="1">
        <v>5</v>
      </c>
    </row>
    <row r="95" spans="1:11" x14ac:dyDescent="0.25">
      <c r="A95">
        <v>7</v>
      </c>
      <c r="F95">
        <v>7</v>
      </c>
      <c r="G95" s="1" t="s">
        <v>169</v>
      </c>
      <c r="H95" s="4">
        <v>1.7797222222222221E-2</v>
      </c>
      <c r="I95" s="1" t="s">
        <v>202</v>
      </c>
      <c r="J95" s="1">
        <v>4</v>
      </c>
    </row>
    <row r="96" spans="1:11" x14ac:dyDescent="0.25">
      <c r="A96">
        <v>8</v>
      </c>
      <c r="F96">
        <v>8</v>
      </c>
    </row>
    <row r="97" spans="1:11" x14ac:dyDescent="0.25">
      <c r="A97">
        <v>9</v>
      </c>
      <c r="F97">
        <v>9</v>
      </c>
    </row>
    <row r="98" spans="1:11" x14ac:dyDescent="0.25">
      <c r="A98">
        <v>10</v>
      </c>
      <c r="F98">
        <v>10</v>
      </c>
    </row>
    <row r="100" spans="1:11" x14ac:dyDescent="0.25">
      <c r="A100" s="42">
        <f>AVERAGE(C102:C111)</f>
        <v>4.3914609053497943E-4</v>
      </c>
      <c r="B100" s="3" t="s">
        <v>55</v>
      </c>
      <c r="C100" s="3" t="s">
        <v>31</v>
      </c>
      <c r="D100" s="3" t="s">
        <v>32</v>
      </c>
      <c r="E100" s="3"/>
      <c r="G100" s="3" t="s">
        <v>56</v>
      </c>
      <c r="H100" s="3" t="s">
        <v>31</v>
      </c>
      <c r="I100" s="3" t="s">
        <v>32</v>
      </c>
      <c r="J100" s="3"/>
      <c r="K100" s="42">
        <f>AVERAGE(H101:H110)</f>
        <v>4.1535879629629632E-4</v>
      </c>
    </row>
    <row r="101" spans="1:11" x14ac:dyDescent="0.25">
      <c r="A101">
        <v>1</v>
      </c>
      <c r="B101" s="1" t="s">
        <v>27</v>
      </c>
      <c r="C101" s="4">
        <v>4.0335648148148148E-4</v>
      </c>
      <c r="D101" s="1" t="s">
        <v>203</v>
      </c>
      <c r="E101" s="1">
        <v>10</v>
      </c>
      <c r="F101">
        <v>1</v>
      </c>
      <c r="G101" s="1" t="s">
        <v>15</v>
      </c>
      <c r="H101" s="4">
        <v>3.452546296296296E-4</v>
      </c>
      <c r="I101" s="1" t="s">
        <v>207</v>
      </c>
      <c r="J101" s="1">
        <v>10</v>
      </c>
    </row>
    <row r="102" spans="1:11" x14ac:dyDescent="0.25">
      <c r="A102">
        <v>2</v>
      </c>
      <c r="B102" s="1" t="s">
        <v>40</v>
      </c>
      <c r="C102" s="4">
        <v>4.1412037037037041E-4</v>
      </c>
      <c r="D102" s="1" t="s">
        <v>188</v>
      </c>
      <c r="F102">
        <v>2</v>
      </c>
      <c r="G102" s="1" t="s">
        <v>74</v>
      </c>
      <c r="H102" s="4">
        <v>3.6550925925925922E-4</v>
      </c>
      <c r="I102" s="1" t="s">
        <v>202</v>
      </c>
      <c r="J102" s="1">
        <v>9</v>
      </c>
    </row>
    <row r="103" spans="1:11" x14ac:dyDescent="0.25">
      <c r="A103">
        <v>3</v>
      </c>
      <c r="B103" s="1" t="s">
        <v>181</v>
      </c>
      <c r="C103" s="4">
        <v>4.1828703703703711E-4</v>
      </c>
      <c r="D103" s="1" t="s">
        <v>204</v>
      </c>
      <c r="E103" s="1">
        <v>8</v>
      </c>
      <c r="F103">
        <v>3</v>
      </c>
      <c r="G103" s="1" t="s">
        <v>23</v>
      </c>
      <c r="H103" s="4">
        <v>3.699074074074075E-4</v>
      </c>
      <c r="I103" s="1" t="s">
        <v>189</v>
      </c>
      <c r="J103" s="1"/>
    </row>
    <row r="104" spans="1:11" x14ac:dyDescent="0.25">
      <c r="A104">
        <v>4</v>
      </c>
      <c r="B104" s="1" t="s">
        <v>159</v>
      </c>
      <c r="C104" s="4">
        <v>4.2118055555555555E-4</v>
      </c>
      <c r="D104" s="1" t="s">
        <v>180</v>
      </c>
      <c r="F104">
        <v>4</v>
      </c>
      <c r="G104" s="1" t="s">
        <v>30</v>
      </c>
      <c r="H104" s="4">
        <v>3.7800925925925919E-4</v>
      </c>
      <c r="I104" s="1" t="s">
        <v>187</v>
      </c>
      <c r="J104" s="1"/>
    </row>
    <row r="105" spans="1:11" x14ac:dyDescent="0.25">
      <c r="A105">
        <v>5</v>
      </c>
      <c r="B105" s="1" t="s">
        <v>29</v>
      </c>
      <c r="C105" s="4">
        <v>4.2453703703703702E-4</v>
      </c>
      <c r="D105" s="1" t="s">
        <v>155</v>
      </c>
      <c r="F105">
        <v>5</v>
      </c>
      <c r="G105" s="1" t="s">
        <v>100</v>
      </c>
      <c r="H105" s="4">
        <v>4.0659722222222226E-4</v>
      </c>
      <c r="I105" s="1" t="s">
        <v>203</v>
      </c>
      <c r="J105" s="1">
        <v>6</v>
      </c>
    </row>
    <row r="106" spans="1:11" x14ac:dyDescent="0.25">
      <c r="A106">
        <v>6</v>
      </c>
      <c r="B106" s="1" t="s">
        <v>166</v>
      </c>
      <c r="C106" s="4">
        <v>4.4178240740740739E-4</v>
      </c>
      <c r="D106" s="1" t="s">
        <v>162</v>
      </c>
      <c r="F106">
        <v>6</v>
      </c>
      <c r="G106" s="1" t="s">
        <v>200</v>
      </c>
      <c r="H106" s="4">
        <v>4.3993055555555555E-4</v>
      </c>
      <c r="I106" s="1" t="s">
        <v>199</v>
      </c>
      <c r="J106" s="1">
        <v>5</v>
      </c>
    </row>
    <row r="107" spans="1:11" x14ac:dyDescent="0.25">
      <c r="A107">
        <v>7</v>
      </c>
      <c r="B107" s="1" t="s">
        <v>181</v>
      </c>
      <c r="C107" s="4">
        <v>4.4583333333333329E-4</v>
      </c>
      <c r="D107" s="1" t="s">
        <v>187</v>
      </c>
      <c r="F107">
        <v>7</v>
      </c>
      <c r="G107" s="1" t="s">
        <v>3</v>
      </c>
      <c r="H107" s="4">
        <v>4.4791666666666672E-4</v>
      </c>
      <c r="I107" s="1" t="s">
        <v>35</v>
      </c>
      <c r="J107" s="1"/>
    </row>
    <row r="108" spans="1:11" x14ac:dyDescent="0.25">
      <c r="A108">
        <v>8</v>
      </c>
      <c r="B108" s="1" t="s">
        <v>12</v>
      </c>
      <c r="C108" s="4">
        <v>4.5740740740740746E-4</v>
      </c>
      <c r="D108" s="1" t="s">
        <v>121</v>
      </c>
      <c r="F108">
        <v>8</v>
      </c>
      <c r="G108" s="1" t="s">
        <v>196</v>
      </c>
      <c r="H108" s="4">
        <v>4.6516203703703699E-4</v>
      </c>
      <c r="I108" s="1" t="s">
        <v>187</v>
      </c>
      <c r="J108" s="1"/>
    </row>
    <row r="109" spans="1:11" x14ac:dyDescent="0.25">
      <c r="A109">
        <v>9</v>
      </c>
      <c r="B109" s="1" t="s">
        <v>208</v>
      </c>
      <c r="C109" s="4">
        <v>4.6226851851851849E-4</v>
      </c>
      <c r="D109" s="1" t="s">
        <v>199</v>
      </c>
      <c r="E109" s="1">
        <v>2</v>
      </c>
      <c r="F109">
        <v>9</v>
      </c>
      <c r="G109" s="1" t="s">
        <v>39</v>
      </c>
      <c r="H109" s="4">
        <v>4.6608796296296302E-4</v>
      </c>
      <c r="I109" s="1" t="s">
        <v>94</v>
      </c>
      <c r="J109" s="1"/>
    </row>
    <row r="110" spans="1:11" x14ac:dyDescent="0.25">
      <c r="A110">
        <v>10</v>
      </c>
      <c r="B110" s="1" t="s">
        <v>165</v>
      </c>
      <c r="C110" s="4">
        <v>4.6689814814814814E-4</v>
      </c>
      <c r="D110" s="1" t="s">
        <v>162</v>
      </c>
      <c r="F110">
        <v>10</v>
      </c>
      <c r="G110" s="1" t="s">
        <v>5</v>
      </c>
      <c r="H110" s="4">
        <v>4.6921296296296294E-4</v>
      </c>
      <c r="I110" s="1" t="s">
        <v>35</v>
      </c>
      <c r="J110" s="1"/>
    </row>
    <row r="111" spans="1:11" x14ac:dyDescent="0.25">
      <c r="C111" s="4"/>
    </row>
    <row r="112" spans="1:11" x14ac:dyDescent="0.25">
      <c r="A112" s="42">
        <f>AVERAGE(C115:C123)</f>
        <v>1.0373408564814815E-3</v>
      </c>
      <c r="B112" s="3" t="s">
        <v>57</v>
      </c>
      <c r="C112" s="3" t="s">
        <v>31</v>
      </c>
      <c r="D112" s="3" t="s">
        <v>32</v>
      </c>
      <c r="E112" s="3"/>
      <c r="G112" s="3" t="s">
        <v>58</v>
      </c>
      <c r="H112" s="3" t="s">
        <v>31</v>
      </c>
      <c r="I112" s="3" t="s">
        <v>32</v>
      </c>
      <c r="J112" s="3"/>
      <c r="K112" s="42">
        <f>AVERAGE(H113:H122)</f>
        <v>9.0699074074074065E-4</v>
      </c>
    </row>
    <row r="113" spans="1:11" x14ac:dyDescent="0.25">
      <c r="A113">
        <v>1</v>
      </c>
      <c r="B113" s="1" t="s">
        <v>181</v>
      </c>
      <c r="C113" s="4">
        <v>9.1250000000000001E-4</v>
      </c>
      <c r="D113" s="1" t="s">
        <v>187</v>
      </c>
      <c r="F113">
        <v>1</v>
      </c>
      <c r="G113" s="1" t="s">
        <v>15</v>
      </c>
      <c r="H113" s="4">
        <v>7.3680555555555554E-4</v>
      </c>
      <c r="I113" s="1" t="s">
        <v>207</v>
      </c>
      <c r="J113" s="1">
        <v>10</v>
      </c>
    </row>
    <row r="114" spans="1:11" x14ac:dyDescent="0.25">
      <c r="A114">
        <v>2</v>
      </c>
      <c r="B114" s="1" t="s">
        <v>27</v>
      </c>
      <c r="C114" s="4">
        <v>9.4826388888888879E-4</v>
      </c>
      <c r="D114" s="1" t="s">
        <v>182</v>
      </c>
      <c r="F114">
        <v>2</v>
      </c>
      <c r="G114" s="1" t="s">
        <v>74</v>
      </c>
      <c r="H114" s="4">
        <v>8.0868055555555543E-4</v>
      </c>
      <c r="I114" s="1" t="s">
        <v>202</v>
      </c>
      <c r="J114" s="1">
        <v>9</v>
      </c>
    </row>
    <row r="115" spans="1:11" x14ac:dyDescent="0.25">
      <c r="A115">
        <v>3</v>
      </c>
      <c r="B115" s="1" t="s">
        <v>29</v>
      </c>
      <c r="C115" s="4">
        <v>9.5150462962962973E-4</v>
      </c>
      <c r="D115" s="1" t="s">
        <v>187</v>
      </c>
      <c r="F115">
        <v>3</v>
      </c>
      <c r="G115" s="1" t="s">
        <v>100</v>
      </c>
      <c r="H115" s="4">
        <v>8.5520833333333336E-4</v>
      </c>
      <c r="I115" s="1" t="s">
        <v>203</v>
      </c>
      <c r="J115" s="1">
        <v>8</v>
      </c>
    </row>
    <row r="116" spans="1:11" x14ac:dyDescent="0.25">
      <c r="A116">
        <v>4</v>
      </c>
      <c r="B116" s="1" t="s">
        <v>166</v>
      </c>
      <c r="C116" s="4">
        <v>9.7847222222222237E-4</v>
      </c>
      <c r="D116" s="1" t="s">
        <v>162</v>
      </c>
      <c r="F116">
        <v>4</v>
      </c>
      <c r="G116" s="1" t="s">
        <v>23</v>
      </c>
      <c r="H116" s="4">
        <v>8.587962962962963E-4</v>
      </c>
      <c r="I116" s="1" t="s">
        <v>157</v>
      </c>
      <c r="J116" s="1"/>
    </row>
    <row r="117" spans="1:11" x14ac:dyDescent="0.25">
      <c r="A117">
        <v>5</v>
      </c>
      <c r="B117" s="1" t="s">
        <v>208</v>
      </c>
      <c r="C117" s="4">
        <v>9.9826388888888903E-4</v>
      </c>
      <c r="D117" s="1" t="s">
        <v>199</v>
      </c>
      <c r="E117" s="1">
        <v>6</v>
      </c>
      <c r="F117">
        <v>5</v>
      </c>
      <c r="G117" s="1" t="s">
        <v>30</v>
      </c>
      <c r="H117" s="4">
        <v>8.7951388888888888E-4</v>
      </c>
      <c r="I117" s="1" t="s">
        <v>187</v>
      </c>
    </row>
    <row r="118" spans="1:11" x14ac:dyDescent="0.25">
      <c r="A118">
        <v>6</v>
      </c>
      <c r="B118" s="1" t="s">
        <v>12</v>
      </c>
      <c r="C118" s="4">
        <v>1.00625E-3</v>
      </c>
      <c r="D118" s="1" t="s">
        <v>11</v>
      </c>
      <c r="F118">
        <v>6</v>
      </c>
      <c r="G118" s="1" t="s">
        <v>87</v>
      </c>
      <c r="H118" s="4">
        <v>9.3425925925925924E-4</v>
      </c>
      <c r="I118" s="1" t="s">
        <v>2</v>
      </c>
      <c r="J118" s="1"/>
    </row>
    <row r="119" spans="1:11" x14ac:dyDescent="0.25">
      <c r="A119">
        <v>7</v>
      </c>
      <c r="B119" s="1" t="s">
        <v>28</v>
      </c>
      <c r="C119" s="4">
        <v>1.0421296296296296E-3</v>
      </c>
      <c r="D119" s="1" t="s">
        <v>154</v>
      </c>
      <c r="F119">
        <v>7</v>
      </c>
      <c r="G119" s="1" t="s">
        <v>3</v>
      </c>
      <c r="H119" s="4">
        <v>9.4409722222222215E-4</v>
      </c>
      <c r="I119" s="1" t="s">
        <v>35</v>
      </c>
      <c r="J119" s="1"/>
    </row>
    <row r="120" spans="1:11" x14ac:dyDescent="0.25">
      <c r="A120">
        <v>8</v>
      </c>
      <c r="B120" s="1" t="s">
        <v>6</v>
      </c>
      <c r="C120" s="4">
        <v>1.0476851851851851E-3</v>
      </c>
      <c r="D120" s="1" t="s">
        <v>199</v>
      </c>
      <c r="E120" s="1">
        <v>3</v>
      </c>
      <c r="F120">
        <v>8</v>
      </c>
      <c r="G120" s="1" t="s">
        <v>200</v>
      </c>
      <c r="H120" s="4">
        <v>9.6770833333333333E-4</v>
      </c>
      <c r="I120" s="1" t="s">
        <v>199</v>
      </c>
      <c r="J120" s="1">
        <v>3</v>
      </c>
    </row>
    <row r="121" spans="1:11" x14ac:dyDescent="0.25">
      <c r="A121">
        <v>9</v>
      </c>
      <c r="B121" s="1" t="s">
        <v>168</v>
      </c>
      <c r="C121" s="4">
        <v>1.128587962962963E-3</v>
      </c>
      <c r="D121" s="1" t="s">
        <v>183</v>
      </c>
      <c r="F121">
        <v>9</v>
      </c>
      <c r="G121" s="1" t="s">
        <v>42</v>
      </c>
      <c r="H121" s="4">
        <v>1.0371527777777777E-3</v>
      </c>
      <c r="I121" s="1" t="s">
        <v>96</v>
      </c>
      <c r="J121" s="1"/>
    </row>
    <row r="122" spans="1:11" x14ac:dyDescent="0.25">
      <c r="A122">
        <v>10</v>
      </c>
      <c r="B122" s="1" t="s">
        <v>67</v>
      </c>
      <c r="C122" s="4">
        <v>1.1458333333333333E-3</v>
      </c>
      <c r="D122" s="1" t="s">
        <v>118</v>
      </c>
      <c r="F122">
        <v>10</v>
      </c>
      <c r="G122" s="1" t="s">
        <v>4</v>
      </c>
      <c r="H122" s="4">
        <v>1.0476851851851851E-3</v>
      </c>
      <c r="I122" s="1" t="s">
        <v>35</v>
      </c>
      <c r="J122" s="1"/>
    </row>
    <row r="123" spans="1:11" x14ac:dyDescent="0.25">
      <c r="C123" s="4"/>
    </row>
    <row r="124" spans="1:11" x14ac:dyDescent="0.25">
      <c r="A124" s="42">
        <f>AVERAGE(C126:C134)</f>
        <v>2.5562371399176958E-3</v>
      </c>
      <c r="B124" s="3" t="s">
        <v>59</v>
      </c>
      <c r="C124" s="3" t="s">
        <v>31</v>
      </c>
      <c r="D124" s="3" t="s">
        <v>32</v>
      </c>
      <c r="E124" s="3"/>
      <c r="G124" s="3" t="s">
        <v>60</v>
      </c>
      <c r="H124" s="3" t="s">
        <v>31</v>
      </c>
      <c r="I124" s="3" t="s">
        <v>32</v>
      </c>
      <c r="J124" s="3"/>
      <c r="K124" s="42">
        <f>AVERAGE(H125:H134)</f>
        <v>2.150752314814815E-3</v>
      </c>
    </row>
    <row r="125" spans="1:11" x14ac:dyDescent="0.25">
      <c r="A125">
        <v>1</v>
      </c>
      <c r="B125" s="1" t="s">
        <v>181</v>
      </c>
      <c r="C125" s="4">
        <v>1.9765046296296297E-3</v>
      </c>
      <c r="D125" s="1" t="s">
        <v>187</v>
      </c>
      <c r="F125">
        <v>1</v>
      </c>
      <c r="G125" s="1" t="s">
        <v>15</v>
      </c>
      <c r="H125" s="4">
        <v>1.6768518518518519E-3</v>
      </c>
      <c r="I125" s="1" t="s">
        <v>180</v>
      </c>
      <c r="J125" s="1"/>
    </row>
    <row r="126" spans="1:11" x14ac:dyDescent="0.25">
      <c r="A126">
        <v>2</v>
      </c>
      <c r="B126" s="1" t="s">
        <v>29</v>
      </c>
      <c r="C126" s="4">
        <v>2.1770833333333334E-3</v>
      </c>
      <c r="D126" s="1" t="s">
        <v>118</v>
      </c>
      <c r="F126">
        <v>2</v>
      </c>
      <c r="G126" s="1" t="s">
        <v>30</v>
      </c>
      <c r="H126" s="4">
        <v>1.8030092592592594E-3</v>
      </c>
      <c r="I126" s="1" t="s">
        <v>187</v>
      </c>
      <c r="J126" s="1"/>
    </row>
    <row r="127" spans="1:11" x14ac:dyDescent="0.25">
      <c r="A127">
        <v>3</v>
      </c>
      <c r="B127" s="1" t="s">
        <v>28</v>
      </c>
      <c r="C127" s="4">
        <v>2.2855324074074076E-3</v>
      </c>
      <c r="D127" s="1" t="s">
        <v>154</v>
      </c>
      <c r="F127">
        <v>3</v>
      </c>
      <c r="G127" s="1" t="s">
        <v>74</v>
      </c>
      <c r="H127" s="4">
        <v>1.9396990740740739E-3</v>
      </c>
      <c r="I127" s="1" t="s">
        <v>164</v>
      </c>
      <c r="J127" s="1"/>
    </row>
    <row r="128" spans="1:11" x14ac:dyDescent="0.25">
      <c r="A128">
        <v>4</v>
      </c>
      <c r="B128" s="1" t="s">
        <v>27</v>
      </c>
      <c r="C128" s="4">
        <v>2.3039351851851853E-3</v>
      </c>
      <c r="D128" s="1" t="s">
        <v>154</v>
      </c>
      <c r="F128">
        <v>4</v>
      </c>
      <c r="G128" s="1" t="s">
        <v>100</v>
      </c>
      <c r="H128" s="4">
        <v>1.9710648148148148E-3</v>
      </c>
      <c r="I128" s="1" t="s">
        <v>182</v>
      </c>
      <c r="J128" s="1"/>
    </row>
    <row r="129" spans="1:11" x14ac:dyDescent="0.25">
      <c r="A129">
        <v>5</v>
      </c>
      <c r="B129" s="1" t="s">
        <v>168</v>
      </c>
      <c r="C129" s="4">
        <v>2.5641203703703707E-3</v>
      </c>
      <c r="D129" s="1" t="s">
        <v>164</v>
      </c>
      <c r="F129">
        <v>5</v>
      </c>
      <c r="G129" s="1" t="s">
        <v>4</v>
      </c>
      <c r="H129" s="4">
        <v>2.3604166666666665E-3</v>
      </c>
      <c r="I129" s="1" t="s">
        <v>35</v>
      </c>
    </row>
    <row r="130" spans="1:11" x14ac:dyDescent="0.25">
      <c r="A130">
        <v>6</v>
      </c>
      <c r="B130" s="1" t="s">
        <v>92</v>
      </c>
      <c r="C130" s="4">
        <v>2.5687499999999999E-3</v>
      </c>
      <c r="D130" s="1" t="s">
        <v>154</v>
      </c>
      <c r="F130">
        <v>6</v>
      </c>
      <c r="G130" s="1" t="s">
        <v>169</v>
      </c>
      <c r="H130" s="4">
        <v>2.3684027777777779E-3</v>
      </c>
      <c r="I130" s="1" t="s">
        <v>202</v>
      </c>
      <c r="J130" s="1">
        <v>5</v>
      </c>
    </row>
    <row r="131" spans="1:11" x14ac:dyDescent="0.25">
      <c r="A131">
        <v>7</v>
      </c>
      <c r="B131" s="1" t="s">
        <v>102</v>
      </c>
      <c r="C131" s="4">
        <v>2.6166666666666664E-3</v>
      </c>
      <c r="D131" s="1" t="s">
        <v>154</v>
      </c>
      <c r="F131">
        <v>7</v>
      </c>
      <c r="G131" s="1" t="s">
        <v>173</v>
      </c>
      <c r="H131" s="4">
        <v>2.4052083333333334E-3</v>
      </c>
      <c r="I131" s="1" t="s">
        <v>202</v>
      </c>
      <c r="J131" s="1">
        <v>4</v>
      </c>
    </row>
    <row r="132" spans="1:11" x14ac:dyDescent="0.25">
      <c r="A132">
        <v>8</v>
      </c>
      <c r="B132" s="1" t="s">
        <v>7</v>
      </c>
      <c r="C132" s="4">
        <v>2.7966435185185191E-3</v>
      </c>
      <c r="D132" s="1" t="s">
        <v>2</v>
      </c>
      <c r="F132">
        <v>8</v>
      </c>
      <c r="G132" s="1" t="s">
        <v>72</v>
      </c>
      <c r="H132" s="4">
        <v>2.6813657407407407E-3</v>
      </c>
      <c r="I132" s="1" t="s">
        <v>93</v>
      </c>
    </row>
    <row r="133" spans="1:11" x14ac:dyDescent="0.25">
      <c r="A133">
        <v>9</v>
      </c>
      <c r="B133" s="1" t="s">
        <v>20</v>
      </c>
      <c r="C133" s="4">
        <v>2.8292824074074075E-3</v>
      </c>
      <c r="D133" s="1" t="s">
        <v>98</v>
      </c>
      <c r="F133">
        <v>9</v>
      </c>
    </row>
    <row r="134" spans="1:11" x14ac:dyDescent="0.25">
      <c r="A134">
        <v>10</v>
      </c>
      <c r="B134" s="1" t="s">
        <v>170</v>
      </c>
      <c r="C134" s="4">
        <v>2.8641203703703706E-3</v>
      </c>
      <c r="D134" s="1" t="s">
        <v>154</v>
      </c>
      <c r="F134">
        <v>10</v>
      </c>
    </row>
    <row r="136" spans="1:11" x14ac:dyDescent="0.25">
      <c r="A136" s="42">
        <f>AVERAGE(C137:C146)</f>
        <v>5.0579861111111116E-4</v>
      </c>
      <c r="B136" s="3" t="s">
        <v>61</v>
      </c>
      <c r="C136" s="3" t="s">
        <v>31</v>
      </c>
      <c r="D136" s="3" t="s">
        <v>32</v>
      </c>
      <c r="E136" s="3"/>
      <c r="G136" s="3" t="s">
        <v>62</v>
      </c>
      <c r="H136" s="3" t="s">
        <v>31</v>
      </c>
      <c r="I136" s="3" t="s">
        <v>32</v>
      </c>
      <c r="J136" s="3"/>
      <c r="K136" s="42">
        <f>AVERAGE(H138:H146)</f>
        <v>4.3253600823045269E-4</v>
      </c>
    </row>
    <row r="137" spans="1:11" x14ac:dyDescent="0.25">
      <c r="A137">
        <v>1</v>
      </c>
      <c r="B137" s="1" t="s">
        <v>159</v>
      </c>
      <c r="C137" s="4">
        <v>4.364583333333334E-4</v>
      </c>
      <c r="D137" s="1" t="s">
        <v>201</v>
      </c>
      <c r="E137" s="1">
        <v>10</v>
      </c>
      <c r="F137">
        <v>1</v>
      </c>
      <c r="G137" s="1" t="s">
        <v>30</v>
      </c>
      <c r="H137" s="4">
        <v>3.8124999999999992E-4</v>
      </c>
      <c r="I137" s="1" t="s">
        <v>187</v>
      </c>
      <c r="J137" s="1"/>
    </row>
    <row r="138" spans="1:11" x14ac:dyDescent="0.25">
      <c r="A138">
        <v>2</v>
      </c>
      <c r="B138" s="1" t="s">
        <v>185</v>
      </c>
      <c r="C138" s="4">
        <v>4.796296296296296E-4</v>
      </c>
      <c r="D138" s="1" t="s">
        <v>184</v>
      </c>
      <c r="F138">
        <v>2</v>
      </c>
      <c r="G138" s="1" t="s">
        <v>167</v>
      </c>
      <c r="H138" s="4">
        <v>3.8240740740740742E-4</v>
      </c>
      <c r="I138" s="1" t="s">
        <v>162</v>
      </c>
      <c r="J138" s="1"/>
    </row>
    <row r="139" spans="1:11" x14ac:dyDescent="0.25">
      <c r="A139">
        <v>3</v>
      </c>
      <c r="B139" s="1" t="s">
        <v>28</v>
      </c>
      <c r="C139" s="4">
        <v>5.0567129629629627E-4</v>
      </c>
      <c r="D139" s="1" t="s">
        <v>182</v>
      </c>
      <c r="F139">
        <v>3</v>
      </c>
      <c r="G139" s="1" t="s">
        <v>47</v>
      </c>
      <c r="H139" s="4">
        <v>4.0810185185185182E-4</v>
      </c>
      <c r="I139" s="1" t="s">
        <v>201</v>
      </c>
      <c r="J139" s="1">
        <v>8</v>
      </c>
    </row>
    <row r="140" spans="1:11" x14ac:dyDescent="0.25">
      <c r="A140">
        <v>4</v>
      </c>
      <c r="B140" s="1" t="s">
        <v>12</v>
      </c>
      <c r="C140" s="4">
        <v>5.1087962962962968E-4</v>
      </c>
      <c r="D140" s="1" t="s">
        <v>11</v>
      </c>
      <c r="F140">
        <v>4</v>
      </c>
      <c r="G140" s="1" t="s">
        <v>186</v>
      </c>
      <c r="H140" s="4">
        <v>4.1840277777777774E-4</v>
      </c>
      <c r="I140" s="1" t="s">
        <v>184</v>
      </c>
      <c r="J140" s="1"/>
    </row>
    <row r="141" spans="1:11" x14ac:dyDescent="0.25">
      <c r="A141">
        <v>5</v>
      </c>
      <c r="B141" s="1" t="s">
        <v>29</v>
      </c>
      <c r="C141" s="4">
        <v>5.1134259259259253E-4</v>
      </c>
      <c r="D141" s="1" t="s">
        <v>118</v>
      </c>
      <c r="F141">
        <v>5</v>
      </c>
      <c r="G141" s="1" t="s">
        <v>15</v>
      </c>
      <c r="H141" s="4">
        <v>4.2314814814814819E-4</v>
      </c>
      <c r="I141" s="1" t="s">
        <v>207</v>
      </c>
      <c r="J141" s="1">
        <v>6</v>
      </c>
    </row>
    <row r="142" spans="1:11" x14ac:dyDescent="0.25">
      <c r="A142">
        <v>6</v>
      </c>
      <c r="B142" s="1" t="s">
        <v>38</v>
      </c>
      <c r="C142" s="4">
        <v>5.1319444444444448E-4</v>
      </c>
      <c r="D142" s="1" t="s">
        <v>156</v>
      </c>
      <c r="F142">
        <v>6</v>
      </c>
      <c r="G142" s="1" t="s">
        <v>23</v>
      </c>
      <c r="H142" s="4">
        <v>4.3703703703703699E-4</v>
      </c>
      <c r="I142" s="1" t="s">
        <v>157</v>
      </c>
      <c r="J142" s="1"/>
    </row>
    <row r="143" spans="1:11" x14ac:dyDescent="0.25">
      <c r="A143">
        <v>7</v>
      </c>
      <c r="B143" s="1" t="s">
        <v>168</v>
      </c>
      <c r="C143" s="4">
        <v>5.2152777777777777E-4</v>
      </c>
      <c r="D143" s="1" t="s">
        <v>202</v>
      </c>
      <c r="E143" s="1">
        <v>4</v>
      </c>
      <c r="F143">
        <v>7</v>
      </c>
      <c r="G143" s="1" t="s">
        <v>192</v>
      </c>
      <c r="H143" s="4">
        <v>4.5486111111111102E-4</v>
      </c>
      <c r="I143" s="1" t="s">
        <v>180</v>
      </c>
      <c r="J143" s="1"/>
    </row>
    <row r="144" spans="1:11" x14ac:dyDescent="0.25">
      <c r="A144">
        <v>8</v>
      </c>
      <c r="B144" s="1" t="s">
        <v>10</v>
      </c>
      <c r="C144" s="4">
        <v>5.2268518518518517E-4</v>
      </c>
      <c r="D144" s="1" t="s">
        <v>201</v>
      </c>
      <c r="E144" s="1">
        <v>3</v>
      </c>
      <c r="F144">
        <v>8</v>
      </c>
      <c r="G144" s="1" t="s">
        <v>175</v>
      </c>
      <c r="H144" s="4">
        <v>4.5520833333333329E-4</v>
      </c>
      <c r="I144" s="1" t="s">
        <v>162</v>
      </c>
      <c r="J144" s="1"/>
    </row>
    <row r="145" spans="1:11" x14ac:dyDescent="0.25">
      <c r="A145">
        <v>9</v>
      </c>
      <c r="B145" s="1" t="s">
        <v>104</v>
      </c>
      <c r="C145" s="4">
        <v>5.253472222222223E-4</v>
      </c>
      <c r="D145" s="1" t="s">
        <v>155</v>
      </c>
      <c r="F145">
        <v>9</v>
      </c>
      <c r="G145" s="1" t="s">
        <v>105</v>
      </c>
      <c r="H145" s="4">
        <v>4.5613425925925921E-4</v>
      </c>
      <c r="I145" s="1" t="s">
        <v>163</v>
      </c>
      <c r="J145" s="1"/>
    </row>
    <row r="146" spans="1:11" x14ac:dyDescent="0.25">
      <c r="A146">
        <v>10</v>
      </c>
      <c r="B146" s="1" t="s">
        <v>20</v>
      </c>
      <c r="C146" s="4">
        <v>5.3125000000000004E-4</v>
      </c>
      <c r="D146" s="1" t="s">
        <v>11</v>
      </c>
      <c r="F146">
        <v>10</v>
      </c>
      <c r="G146" s="1" t="s">
        <v>42</v>
      </c>
      <c r="H146" s="4">
        <v>4.5752314814814814E-4</v>
      </c>
      <c r="I146" s="1" t="s">
        <v>157</v>
      </c>
      <c r="J146" s="1"/>
    </row>
    <row r="148" spans="1:11" x14ac:dyDescent="0.25">
      <c r="A148" s="42">
        <f>AVERAGE(C149:C159)</f>
        <v>1.0967939814814814E-3</v>
      </c>
      <c r="B148" s="3" t="s">
        <v>63</v>
      </c>
      <c r="C148" s="3" t="s">
        <v>31</v>
      </c>
      <c r="D148" s="3" t="s">
        <v>32</v>
      </c>
      <c r="E148" s="3"/>
      <c r="G148" s="3" t="s">
        <v>64</v>
      </c>
      <c r="H148" s="3" t="s">
        <v>31</v>
      </c>
      <c r="I148" s="3" t="s">
        <v>32</v>
      </c>
      <c r="J148" s="3"/>
      <c r="K148" s="42">
        <f>AVERAGE(H149:H158)</f>
        <v>9.7405092592592595E-4</v>
      </c>
    </row>
    <row r="149" spans="1:11" x14ac:dyDescent="0.25">
      <c r="A149">
        <v>1</v>
      </c>
      <c r="B149" s="1" t="s">
        <v>159</v>
      </c>
      <c r="C149" s="4">
        <v>9.517361111111111E-4</v>
      </c>
      <c r="D149" s="1" t="s">
        <v>201</v>
      </c>
      <c r="E149" s="1">
        <v>10</v>
      </c>
      <c r="F149">
        <v>1</v>
      </c>
      <c r="G149" s="1" t="s">
        <v>167</v>
      </c>
      <c r="H149" s="4">
        <v>8.6678240740740737E-4</v>
      </c>
      <c r="I149" s="1" t="s">
        <v>162</v>
      </c>
      <c r="J149" s="1"/>
    </row>
    <row r="150" spans="1:11" x14ac:dyDescent="0.25">
      <c r="A150">
        <v>2</v>
      </c>
      <c r="B150" s="1" t="s">
        <v>185</v>
      </c>
      <c r="C150" s="4">
        <v>1.0361111111111111E-3</v>
      </c>
      <c r="D150" s="1" t="s">
        <v>199</v>
      </c>
      <c r="E150" s="1">
        <v>9</v>
      </c>
      <c r="F150">
        <v>2</v>
      </c>
      <c r="G150" s="1" t="s">
        <v>30</v>
      </c>
      <c r="H150" s="4">
        <v>8.6944444444444439E-4</v>
      </c>
      <c r="I150" s="1" t="s">
        <v>187</v>
      </c>
      <c r="J150" s="1"/>
    </row>
    <row r="151" spans="1:11" x14ac:dyDescent="0.25">
      <c r="A151">
        <v>3</v>
      </c>
      <c r="B151" s="1" t="s">
        <v>165</v>
      </c>
      <c r="C151" s="4">
        <v>1.092361111111111E-3</v>
      </c>
      <c r="D151" s="1" t="s">
        <v>162</v>
      </c>
      <c r="F151">
        <v>3</v>
      </c>
      <c r="G151" s="1" t="s">
        <v>74</v>
      </c>
      <c r="H151" s="4">
        <v>9.3495370370370379E-4</v>
      </c>
      <c r="I151" s="1" t="s">
        <v>202</v>
      </c>
      <c r="J151" s="1">
        <v>8</v>
      </c>
    </row>
    <row r="152" spans="1:11" x14ac:dyDescent="0.25">
      <c r="A152">
        <v>4</v>
      </c>
      <c r="B152" s="1" t="s">
        <v>12</v>
      </c>
      <c r="C152" s="4">
        <v>1.1111111111111111E-3</v>
      </c>
      <c r="D152" s="1" t="s">
        <v>11</v>
      </c>
      <c r="F152">
        <v>4</v>
      </c>
      <c r="G152" s="1" t="s">
        <v>15</v>
      </c>
      <c r="H152" s="4">
        <v>9.4722222222222213E-4</v>
      </c>
      <c r="I152" s="1" t="s">
        <v>160</v>
      </c>
      <c r="J152" s="1"/>
    </row>
    <row r="153" spans="1:11" x14ac:dyDescent="0.25">
      <c r="A153">
        <v>5</v>
      </c>
      <c r="B153" s="1" t="s">
        <v>29</v>
      </c>
      <c r="C153" s="4">
        <v>1.1119212962962964E-3</v>
      </c>
      <c r="D153" s="1" t="s">
        <v>118</v>
      </c>
      <c r="F153">
        <v>5</v>
      </c>
      <c r="G153" s="1" t="s">
        <v>186</v>
      </c>
      <c r="H153" s="4">
        <v>9.476851851851852E-4</v>
      </c>
      <c r="I153" s="1" t="s">
        <v>184</v>
      </c>
      <c r="J153" s="1"/>
    </row>
    <row r="154" spans="1:11" x14ac:dyDescent="0.25">
      <c r="A154">
        <v>6</v>
      </c>
      <c r="B154" s="1" t="s">
        <v>168</v>
      </c>
      <c r="C154" s="4">
        <v>1.1180555555555555E-3</v>
      </c>
      <c r="D154" s="1" t="s">
        <v>202</v>
      </c>
      <c r="E154" s="1">
        <v>5</v>
      </c>
      <c r="F154">
        <v>6</v>
      </c>
      <c r="G154" s="1" t="s">
        <v>23</v>
      </c>
      <c r="H154" s="4">
        <v>1.0116898148148149E-3</v>
      </c>
      <c r="I154" s="1" t="s">
        <v>157</v>
      </c>
      <c r="J154" s="1"/>
    </row>
    <row r="155" spans="1:11" x14ac:dyDescent="0.25">
      <c r="A155">
        <v>7</v>
      </c>
      <c r="B155" s="1" t="s">
        <v>38</v>
      </c>
      <c r="C155" s="4">
        <v>1.1315972222222224E-3</v>
      </c>
      <c r="D155" s="1" t="s">
        <v>156</v>
      </c>
      <c r="F155">
        <v>7</v>
      </c>
      <c r="G155" s="1" t="s">
        <v>47</v>
      </c>
      <c r="H155" s="4">
        <v>1.0231481481481482E-3</v>
      </c>
      <c r="I155" s="1" t="s">
        <v>156</v>
      </c>
      <c r="J155" s="1"/>
    </row>
    <row r="156" spans="1:11" x14ac:dyDescent="0.25">
      <c r="A156">
        <v>8</v>
      </c>
      <c r="B156" s="1" t="s">
        <v>27</v>
      </c>
      <c r="C156" s="4">
        <v>1.1349537037037038E-3</v>
      </c>
      <c r="D156" s="1" t="s">
        <v>154</v>
      </c>
      <c r="F156">
        <v>8</v>
      </c>
      <c r="G156" s="1" t="s">
        <v>169</v>
      </c>
      <c r="H156" s="4">
        <v>1.0354166666666667E-3</v>
      </c>
      <c r="I156" s="1" t="s">
        <v>202</v>
      </c>
      <c r="J156" s="1">
        <v>3</v>
      </c>
    </row>
    <row r="157" spans="1:11" x14ac:dyDescent="0.25">
      <c r="A157">
        <v>9</v>
      </c>
      <c r="B157" s="1" t="s">
        <v>104</v>
      </c>
      <c r="C157" s="4">
        <v>1.1385416666666666E-3</v>
      </c>
      <c r="D157" s="1" t="s">
        <v>204</v>
      </c>
      <c r="E157" s="1">
        <v>2</v>
      </c>
      <c r="F157">
        <v>9</v>
      </c>
      <c r="G157" s="1" t="s">
        <v>5</v>
      </c>
      <c r="H157" s="4">
        <v>1.0515046296296297E-3</v>
      </c>
      <c r="I157" s="1" t="s">
        <v>35</v>
      </c>
      <c r="J157" s="1"/>
    </row>
    <row r="158" spans="1:11" x14ac:dyDescent="0.25">
      <c r="A158">
        <v>10</v>
      </c>
      <c r="B158" s="1" t="s">
        <v>28</v>
      </c>
      <c r="C158" s="4">
        <v>1.1415509259259258E-3</v>
      </c>
      <c r="D158" s="1" t="s">
        <v>154</v>
      </c>
      <c r="F158">
        <v>10</v>
      </c>
      <c r="G158" s="1" t="s">
        <v>4</v>
      </c>
      <c r="H158" s="4">
        <v>1.0526620370370371E-3</v>
      </c>
      <c r="I158" s="1" t="s">
        <v>35</v>
      </c>
    </row>
    <row r="159" spans="1:11" x14ac:dyDescent="0.25">
      <c r="C159" s="4"/>
      <c r="J159" s="1"/>
    </row>
    <row r="160" spans="1:11" x14ac:dyDescent="0.25">
      <c r="A160" s="42">
        <f>AVERAGE(C161:C171)</f>
        <v>2.5116255144032921E-3</v>
      </c>
      <c r="B160" s="3" t="s">
        <v>68</v>
      </c>
      <c r="C160" s="3" t="s">
        <v>31</v>
      </c>
      <c r="D160" s="3" t="s">
        <v>32</v>
      </c>
      <c r="E160" s="3"/>
      <c r="G160" s="3" t="s">
        <v>69</v>
      </c>
      <c r="H160" s="3" t="s">
        <v>31</v>
      </c>
      <c r="I160" s="3" t="s">
        <v>32</v>
      </c>
      <c r="J160" s="3"/>
      <c r="K160" s="42">
        <f>AVERAGE(H161:H170)</f>
        <v>2.3301568930041154E-3</v>
      </c>
    </row>
    <row r="161" spans="1:11" x14ac:dyDescent="0.25">
      <c r="A161">
        <v>1</v>
      </c>
      <c r="B161" s="1" t="s">
        <v>159</v>
      </c>
      <c r="C161" s="4">
        <v>2.0592592592592594E-3</v>
      </c>
      <c r="D161" s="1" t="s">
        <v>180</v>
      </c>
      <c r="F161">
        <v>1</v>
      </c>
      <c r="G161" s="1" t="s">
        <v>30</v>
      </c>
      <c r="H161" s="4">
        <v>1.9303240740740739E-3</v>
      </c>
      <c r="I161" s="1" t="s">
        <v>187</v>
      </c>
      <c r="J161" s="1"/>
    </row>
    <row r="162" spans="1:11" x14ac:dyDescent="0.25">
      <c r="A162">
        <v>2</v>
      </c>
      <c r="B162" s="1" t="s">
        <v>185</v>
      </c>
      <c r="C162" s="4" t="s">
        <v>213</v>
      </c>
      <c r="D162" s="1" t="s">
        <v>199</v>
      </c>
      <c r="E162" s="1">
        <v>9</v>
      </c>
      <c r="F162">
        <v>2</v>
      </c>
      <c r="G162" s="1" t="s">
        <v>186</v>
      </c>
      <c r="H162" s="4" t="s">
        <v>214</v>
      </c>
      <c r="I162" s="1" t="s">
        <v>199</v>
      </c>
      <c r="J162" s="1">
        <v>9</v>
      </c>
    </row>
    <row r="163" spans="1:11" x14ac:dyDescent="0.25">
      <c r="A163">
        <v>3</v>
      </c>
      <c r="B163" s="1" t="s">
        <v>28</v>
      </c>
      <c r="C163" s="4">
        <v>2.4481481481481481E-3</v>
      </c>
      <c r="D163" s="1" t="s">
        <v>182</v>
      </c>
      <c r="F163">
        <v>3</v>
      </c>
      <c r="G163" s="1" t="s">
        <v>74</v>
      </c>
      <c r="H163" s="4">
        <v>2.1622685185185187E-3</v>
      </c>
      <c r="I163" s="1" t="s">
        <v>164</v>
      </c>
      <c r="J163" s="1"/>
    </row>
    <row r="164" spans="1:11" x14ac:dyDescent="0.25">
      <c r="A164">
        <v>4</v>
      </c>
      <c r="B164" s="1" t="s">
        <v>12</v>
      </c>
      <c r="C164" s="4">
        <v>2.5002314814814813E-3</v>
      </c>
      <c r="D164" s="1" t="s">
        <v>11</v>
      </c>
      <c r="F164">
        <v>4</v>
      </c>
      <c r="G164" s="1" t="s">
        <v>15</v>
      </c>
      <c r="H164" s="4">
        <v>2.2631944444444444E-3</v>
      </c>
      <c r="I164" s="1" t="s">
        <v>16</v>
      </c>
      <c r="J164" s="1"/>
    </row>
    <row r="165" spans="1:11" x14ac:dyDescent="0.25">
      <c r="A165">
        <v>5</v>
      </c>
      <c r="B165" s="1" t="s">
        <v>38</v>
      </c>
      <c r="C165" s="4">
        <v>2.4916666666666668E-3</v>
      </c>
      <c r="D165" s="1" t="s">
        <v>156</v>
      </c>
      <c r="F165">
        <v>5</v>
      </c>
      <c r="G165" s="1" t="s">
        <v>5</v>
      </c>
      <c r="H165" s="4">
        <v>2.3671296296296296E-3</v>
      </c>
      <c r="I165" s="1" t="s">
        <v>35</v>
      </c>
      <c r="J165" s="1"/>
    </row>
    <row r="166" spans="1:11" x14ac:dyDescent="0.25">
      <c r="A166">
        <v>6</v>
      </c>
      <c r="B166" s="1" t="s">
        <v>27</v>
      </c>
      <c r="C166" s="4">
        <v>2.5525462962962962E-3</v>
      </c>
      <c r="D166" s="1" t="s">
        <v>154</v>
      </c>
      <c r="F166">
        <v>6</v>
      </c>
      <c r="G166" s="1" t="s">
        <v>47</v>
      </c>
      <c r="H166" s="4">
        <v>2.3890046296296298E-3</v>
      </c>
      <c r="I166" s="1" t="s">
        <v>97</v>
      </c>
      <c r="J166" s="1"/>
    </row>
    <row r="167" spans="1:11" x14ac:dyDescent="0.25">
      <c r="A167">
        <v>7</v>
      </c>
      <c r="B167" s="1" t="s">
        <v>25</v>
      </c>
      <c r="C167" s="4">
        <v>2.607291666666667E-3</v>
      </c>
      <c r="D167" s="1" t="s">
        <v>118</v>
      </c>
      <c r="F167">
        <v>7</v>
      </c>
      <c r="G167" s="1" t="s">
        <v>42</v>
      </c>
      <c r="H167" s="4">
        <v>2.3893518518518517E-3</v>
      </c>
      <c r="I167" s="1" t="s">
        <v>96</v>
      </c>
      <c r="J167" s="1"/>
    </row>
    <row r="168" spans="1:11" x14ac:dyDescent="0.25">
      <c r="A168">
        <v>8</v>
      </c>
      <c r="B168" s="1" t="s">
        <v>10</v>
      </c>
      <c r="C168" s="4">
        <v>2.6413194444444444E-3</v>
      </c>
      <c r="D168" s="1" t="s">
        <v>11</v>
      </c>
      <c r="F168">
        <v>8</v>
      </c>
      <c r="G168" s="1" t="s">
        <v>47</v>
      </c>
      <c r="H168" s="4">
        <v>2.4468749999999998E-3</v>
      </c>
      <c r="I168" s="1" t="s">
        <v>116</v>
      </c>
      <c r="J168" s="1"/>
    </row>
    <row r="169" spans="1:11" x14ac:dyDescent="0.25">
      <c r="A169">
        <v>9</v>
      </c>
      <c r="B169" s="1" t="s">
        <v>168</v>
      </c>
      <c r="C169" s="4">
        <v>2.6468749999999999E-3</v>
      </c>
      <c r="D169" s="1" t="s">
        <v>183</v>
      </c>
      <c r="F169">
        <v>9</v>
      </c>
      <c r="G169" s="1" t="s">
        <v>100</v>
      </c>
      <c r="H169" s="4">
        <v>2.4787037037037039E-3</v>
      </c>
      <c r="I169" s="1" t="s">
        <v>154</v>
      </c>
    </row>
    <row r="170" spans="1:11" x14ac:dyDescent="0.25">
      <c r="A170">
        <v>10</v>
      </c>
      <c r="B170" s="1" t="s">
        <v>191</v>
      </c>
      <c r="C170" s="4">
        <v>2.6572916666666667E-3</v>
      </c>
      <c r="D170" s="1" t="s">
        <v>189</v>
      </c>
      <c r="F170">
        <v>10</v>
      </c>
      <c r="G170" s="1" t="s">
        <v>169</v>
      </c>
      <c r="H170" s="4">
        <v>2.5445601851851849E-3</v>
      </c>
      <c r="I170" s="1" t="s">
        <v>183</v>
      </c>
      <c r="J170" s="1"/>
    </row>
    <row r="171" spans="1:11" x14ac:dyDescent="0.25">
      <c r="C171" s="4"/>
    </row>
    <row r="172" spans="1:11" x14ac:dyDescent="0.25">
      <c r="A172" s="42">
        <f>AVERAGE(C175:C183)</f>
        <v>4.3723544973544974E-4</v>
      </c>
      <c r="B172" s="3" t="s">
        <v>70</v>
      </c>
      <c r="C172" s="3" t="s">
        <v>31</v>
      </c>
      <c r="D172" s="3" t="s">
        <v>32</v>
      </c>
      <c r="E172" s="3"/>
      <c r="G172" s="3" t="s">
        <v>71</v>
      </c>
      <c r="H172" s="3" t="s">
        <v>31</v>
      </c>
      <c r="I172" s="3" t="s">
        <v>32</v>
      </c>
      <c r="J172" s="3"/>
      <c r="K172" s="42">
        <f>AVERAGE(H173:H182)</f>
        <v>3.6059027777777776E-4</v>
      </c>
    </row>
    <row r="173" spans="1:11" x14ac:dyDescent="0.25">
      <c r="A173">
        <v>1</v>
      </c>
      <c r="B173" s="1" t="s">
        <v>27</v>
      </c>
      <c r="C173" s="4">
        <v>3.791666666666666E-4</v>
      </c>
      <c r="D173" s="1" t="s">
        <v>182</v>
      </c>
      <c r="F173">
        <v>1</v>
      </c>
      <c r="G173" s="1" t="s">
        <v>161</v>
      </c>
      <c r="H173" s="4">
        <v>3.1932870370370367E-4</v>
      </c>
      <c r="I173" s="1" t="s">
        <v>162</v>
      </c>
      <c r="J173" s="1"/>
    </row>
    <row r="174" spans="1:11" x14ac:dyDescent="0.25">
      <c r="A174">
        <v>2</v>
      </c>
      <c r="B174" s="1" t="s">
        <v>29</v>
      </c>
      <c r="C174" s="4">
        <v>3.8252314814814811E-4</v>
      </c>
      <c r="D174" s="1" t="s">
        <v>187</v>
      </c>
      <c r="F174">
        <v>2</v>
      </c>
      <c r="G174" s="1" t="s">
        <v>30</v>
      </c>
      <c r="H174" s="4">
        <v>3.3611111111111108E-4</v>
      </c>
      <c r="I174" s="1" t="s">
        <v>187</v>
      </c>
      <c r="J174" s="1"/>
    </row>
    <row r="175" spans="1:11" x14ac:dyDescent="0.25">
      <c r="A175">
        <v>3</v>
      </c>
      <c r="B175" s="1" t="s">
        <v>159</v>
      </c>
      <c r="C175" s="4">
        <v>3.8333333333333324E-4</v>
      </c>
      <c r="D175" s="1" t="s">
        <v>201</v>
      </c>
      <c r="E175" s="1">
        <v>8</v>
      </c>
      <c r="F175">
        <v>3</v>
      </c>
      <c r="G175" s="1" t="s">
        <v>15</v>
      </c>
      <c r="H175" s="4">
        <v>3.371527777777778E-4</v>
      </c>
      <c r="I175" s="1" t="s">
        <v>207</v>
      </c>
      <c r="J175" s="1">
        <v>8</v>
      </c>
    </row>
    <row r="176" spans="1:11" x14ac:dyDescent="0.25">
      <c r="A176">
        <v>4</v>
      </c>
      <c r="B176" s="1" t="s">
        <v>40</v>
      </c>
      <c r="C176" s="4">
        <v>4.1932870370370371E-4</v>
      </c>
      <c r="D176" s="1" t="s">
        <v>188</v>
      </c>
      <c r="F176">
        <v>4</v>
      </c>
      <c r="G176" s="1" t="s">
        <v>23</v>
      </c>
      <c r="H176" s="4">
        <v>3.4398148148148141E-4</v>
      </c>
      <c r="I176" s="1" t="s">
        <v>189</v>
      </c>
      <c r="J176" s="1"/>
    </row>
    <row r="177" spans="1:11" x14ac:dyDescent="0.25">
      <c r="A177">
        <v>5</v>
      </c>
      <c r="B177" s="1" t="s">
        <v>10</v>
      </c>
      <c r="C177" s="4">
        <v>4.2835648148148144E-4</v>
      </c>
      <c r="D177" s="1" t="s">
        <v>206</v>
      </c>
      <c r="E177" s="1">
        <v>6</v>
      </c>
      <c r="F177">
        <v>5</v>
      </c>
      <c r="G177" s="1" t="s">
        <v>167</v>
      </c>
      <c r="H177" s="4">
        <v>3.4467592592592595E-4</v>
      </c>
      <c r="I177" s="1" t="s">
        <v>162</v>
      </c>
      <c r="J177" s="1"/>
    </row>
    <row r="178" spans="1:11" x14ac:dyDescent="0.25">
      <c r="A178">
        <v>6</v>
      </c>
      <c r="B178" s="1" t="s">
        <v>28</v>
      </c>
      <c r="C178" s="4">
        <v>4.4467592592592589E-4</v>
      </c>
      <c r="D178" s="1" t="s">
        <v>182</v>
      </c>
      <c r="F178">
        <v>6</v>
      </c>
      <c r="G178" s="1" t="s">
        <v>175</v>
      </c>
      <c r="H178" s="4">
        <v>3.6782407407407407E-4</v>
      </c>
      <c r="I178" s="1" t="s">
        <v>199</v>
      </c>
      <c r="J178" s="1">
        <v>5</v>
      </c>
    </row>
    <row r="179" spans="1:11" x14ac:dyDescent="0.25">
      <c r="A179">
        <v>7</v>
      </c>
      <c r="B179" s="1" t="s">
        <v>6</v>
      </c>
      <c r="C179" s="4">
        <v>4.539351851851852E-4</v>
      </c>
      <c r="D179" s="1" t="s">
        <v>199</v>
      </c>
      <c r="E179" s="1">
        <v>4</v>
      </c>
      <c r="F179">
        <v>7</v>
      </c>
      <c r="G179" s="1" t="s">
        <v>74</v>
      </c>
      <c r="H179" s="4">
        <v>3.8414351851851847E-4</v>
      </c>
      <c r="I179" s="1" t="s">
        <v>183</v>
      </c>
      <c r="J179" s="1"/>
    </row>
    <row r="180" spans="1:11" x14ac:dyDescent="0.25">
      <c r="A180">
        <v>8</v>
      </c>
      <c r="B180" s="1" t="s">
        <v>171</v>
      </c>
      <c r="C180" s="4">
        <v>4.5833333333333338E-4</v>
      </c>
      <c r="D180" s="1" t="s">
        <v>203</v>
      </c>
      <c r="E180" s="1">
        <v>3</v>
      </c>
      <c r="F180">
        <v>8</v>
      </c>
      <c r="G180" s="1" t="s">
        <v>36</v>
      </c>
      <c r="H180" s="4">
        <v>3.868055555555556E-4</v>
      </c>
      <c r="I180" s="1" t="s">
        <v>184</v>
      </c>
      <c r="J180" s="1"/>
    </row>
    <row r="181" spans="1:11" x14ac:dyDescent="0.25">
      <c r="A181">
        <v>9</v>
      </c>
      <c r="B181" s="1" t="s">
        <v>185</v>
      </c>
      <c r="C181" s="1" t="s">
        <v>211</v>
      </c>
      <c r="D181" s="1" t="s">
        <v>199</v>
      </c>
      <c r="E181" s="1">
        <v>2</v>
      </c>
      <c r="F181">
        <v>9</v>
      </c>
      <c r="G181" s="1" t="s">
        <v>105</v>
      </c>
      <c r="H181" s="4">
        <v>3.9247685185185181E-4</v>
      </c>
      <c r="I181" s="1" t="s">
        <v>163</v>
      </c>
      <c r="J181" s="1"/>
    </row>
    <row r="182" spans="1:11" x14ac:dyDescent="0.25">
      <c r="A182">
        <v>10</v>
      </c>
      <c r="B182" s="1" t="s">
        <v>20</v>
      </c>
      <c r="C182" s="4">
        <v>4.726851851851852E-4</v>
      </c>
      <c r="D182" s="1" t="s">
        <v>121</v>
      </c>
      <c r="F182">
        <v>10</v>
      </c>
      <c r="G182" s="1" t="s">
        <v>72</v>
      </c>
      <c r="H182" s="4">
        <v>3.9340277777777773E-4</v>
      </c>
      <c r="I182" s="1" t="s">
        <v>187</v>
      </c>
      <c r="J182" s="1"/>
    </row>
    <row r="183" spans="1:11" x14ac:dyDescent="0.25">
      <c r="C183" s="4"/>
    </row>
    <row r="184" spans="1:11" x14ac:dyDescent="0.25">
      <c r="A184" s="42">
        <f>AVERAGE(C185:C195)</f>
        <v>1.0802777777777779E-3</v>
      </c>
      <c r="B184" s="3" t="s">
        <v>75</v>
      </c>
      <c r="C184" s="3" t="s">
        <v>31</v>
      </c>
      <c r="D184" s="3" t="s">
        <v>32</v>
      </c>
      <c r="E184" s="3"/>
      <c r="G184" s="3" t="s">
        <v>76</v>
      </c>
      <c r="H184" s="3" t="s">
        <v>31</v>
      </c>
      <c r="I184" s="3" t="s">
        <v>32</v>
      </c>
      <c r="J184" s="3"/>
      <c r="K184" s="42">
        <f>AVERAGE(H185:H194)</f>
        <v>9.4412037037037056E-4</v>
      </c>
    </row>
    <row r="185" spans="1:11" x14ac:dyDescent="0.25">
      <c r="A185">
        <v>1</v>
      </c>
      <c r="B185" s="1" t="s">
        <v>159</v>
      </c>
      <c r="C185" s="4">
        <v>8.8865740740740745E-4</v>
      </c>
      <c r="D185" s="1" t="s">
        <v>160</v>
      </c>
      <c r="F185">
        <v>1</v>
      </c>
      <c r="G185" s="1" t="s">
        <v>174</v>
      </c>
      <c r="H185" s="4">
        <v>7.2442129629629625E-4</v>
      </c>
      <c r="I185" s="1" t="s">
        <v>184</v>
      </c>
      <c r="J185" s="1"/>
    </row>
    <row r="186" spans="1:11" x14ac:dyDescent="0.25">
      <c r="A186">
        <v>2</v>
      </c>
      <c r="B186" s="1" t="s">
        <v>29</v>
      </c>
      <c r="C186" s="4">
        <v>9.534722222222222E-4</v>
      </c>
      <c r="D186" s="1" t="s">
        <v>187</v>
      </c>
      <c r="F186">
        <v>2</v>
      </c>
      <c r="G186" s="1" t="s">
        <v>23</v>
      </c>
      <c r="H186" s="4">
        <v>8.1238425925925922E-4</v>
      </c>
      <c r="I186" s="1" t="s">
        <v>201</v>
      </c>
      <c r="J186" s="1">
        <v>9</v>
      </c>
    </row>
    <row r="187" spans="1:11" x14ac:dyDescent="0.25">
      <c r="A187">
        <v>3</v>
      </c>
      <c r="B187" s="1" t="s">
        <v>27</v>
      </c>
      <c r="C187" s="4">
        <v>9.6516203703703694E-4</v>
      </c>
      <c r="D187" s="1" t="s">
        <v>182</v>
      </c>
      <c r="F187">
        <v>3</v>
      </c>
      <c r="G187" s="1" t="s">
        <v>36</v>
      </c>
      <c r="H187" s="4">
        <v>8.7314814814814818E-4</v>
      </c>
      <c r="I187" s="1" t="s">
        <v>2</v>
      </c>
      <c r="J187" s="1"/>
    </row>
    <row r="188" spans="1:11" x14ac:dyDescent="0.25">
      <c r="A188">
        <v>4</v>
      </c>
      <c r="B188" s="1" t="s">
        <v>40</v>
      </c>
      <c r="C188" s="4">
        <v>9.8634259259259248E-4</v>
      </c>
      <c r="D188" s="1" t="s">
        <v>188</v>
      </c>
      <c r="F188">
        <v>4</v>
      </c>
      <c r="G188" s="1" t="s">
        <v>74</v>
      </c>
      <c r="H188" s="4">
        <v>9.4560185185185188E-4</v>
      </c>
      <c r="I188" s="1" t="s">
        <v>183</v>
      </c>
      <c r="J188" s="1"/>
    </row>
    <row r="189" spans="1:11" x14ac:dyDescent="0.25">
      <c r="A189">
        <v>5</v>
      </c>
      <c r="B189" s="1" t="s">
        <v>28</v>
      </c>
      <c r="C189" s="4">
        <v>1.0781249999999999E-3</v>
      </c>
      <c r="D189" s="1" t="s">
        <v>154</v>
      </c>
      <c r="F189">
        <v>5</v>
      </c>
      <c r="G189" s="1" t="s">
        <v>192</v>
      </c>
      <c r="H189" s="4">
        <v>9.4583333333333336E-4</v>
      </c>
      <c r="I189" s="1" t="s">
        <v>180</v>
      </c>
      <c r="J189" s="1"/>
    </row>
    <row r="190" spans="1:11" x14ac:dyDescent="0.25">
      <c r="A190">
        <v>6</v>
      </c>
      <c r="B190" s="1" t="s">
        <v>6</v>
      </c>
      <c r="C190" s="4">
        <v>1.1005787037037039E-3</v>
      </c>
      <c r="D190" s="1" t="s">
        <v>184</v>
      </c>
      <c r="F190">
        <v>6</v>
      </c>
      <c r="G190" s="1" t="s">
        <v>15</v>
      </c>
      <c r="H190" s="4">
        <v>9.5428240740740727E-4</v>
      </c>
      <c r="I190" s="1" t="s">
        <v>160</v>
      </c>
      <c r="J190" s="1"/>
    </row>
    <row r="191" spans="1:11" x14ac:dyDescent="0.25">
      <c r="A191">
        <v>7</v>
      </c>
      <c r="B191" s="1" t="s">
        <v>178</v>
      </c>
      <c r="C191" s="4">
        <v>1.1674768518518516E-3</v>
      </c>
      <c r="D191" s="1" t="s">
        <v>202</v>
      </c>
      <c r="E191" s="1">
        <v>4</v>
      </c>
      <c r="F191">
        <v>7</v>
      </c>
      <c r="G191" s="1" t="s">
        <v>47</v>
      </c>
      <c r="H191" s="4">
        <v>9.6493055555555557E-4</v>
      </c>
      <c r="I191" s="1" t="s">
        <v>158</v>
      </c>
      <c r="J191" s="1"/>
    </row>
    <row r="192" spans="1:11" x14ac:dyDescent="0.25">
      <c r="A192">
        <v>8</v>
      </c>
      <c r="B192" s="1" t="s">
        <v>20</v>
      </c>
      <c r="C192" s="4">
        <v>1.175E-3</v>
      </c>
      <c r="D192" s="1" t="s">
        <v>11</v>
      </c>
      <c r="F192">
        <v>8</v>
      </c>
      <c r="G192" s="1" t="s">
        <v>30</v>
      </c>
      <c r="H192" s="4">
        <v>1.063425925925926E-3</v>
      </c>
      <c r="I192" s="1" t="s">
        <v>118</v>
      </c>
      <c r="J192" s="1"/>
    </row>
    <row r="193" spans="1:11" x14ac:dyDescent="0.25">
      <c r="A193">
        <v>9</v>
      </c>
      <c r="B193" s="1" t="s">
        <v>92</v>
      </c>
      <c r="C193" s="4">
        <v>1.2292824074074075E-3</v>
      </c>
      <c r="D193" s="1" t="s">
        <v>154</v>
      </c>
      <c r="F193">
        <v>9</v>
      </c>
      <c r="G193" s="1" t="s">
        <v>5</v>
      </c>
      <c r="H193" s="4">
        <v>1.0650462962962964E-3</v>
      </c>
      <c r="I193" s="1" t="s">
        <v>35</v>
      </c>
      <c r="J193" s="1"/>
    </row>
    <row r="194" spans="1:11" x14ac:dyDescent="0.25">
      <c r="A194">
        <v>10</v>
      </c>
      <c r="B194" s="1" t="s">
        <v>171</v>
      </c>
      <c r="C194" s="4">
        <v>1.2586805555555556E-3</v>
      </c>
      <c r="D194" s="1" t="s">
        <v>154</v>
      </c>
      <c r="F194">
        <v>10</v>
      </c>
      <c r="G194" s="1" t="s">
        <v>169</v>
      </c>
      <c r="H194" s="4">
        <v>1.0921296296296297E-3</v>
      </c>
      <c r="I194" s="1" t="s">
        <v>202</v>
      </c>
      <c r="J194" s="1">
        <v>1</v>
      </c>
    </row>
    <row r="195" spans="1:11" x14ac:dyDescent="0.25">
      <c r="C195" s="4"/>
    </row>
    <row r="196" spans="1:11" x14ac:dyDescent="0.25">
      <c r="A196" s="42">
        <f>AVERAGE(C197:C206)</f>
        <v>2.6506430041152262E-3</v>
      </c>
      <c r="B196" s="3" t="s">
        <v>77</v>
      </c>
      <c r="C196" s="3" t="s">
        <v>31</v>
      </c>
      <c r="D196" s="3" t="s">
        <v>32</v>
      </c>
      <c r="E196" s="3"/>
      <c r="G196" s="3" t="s">
        <v>78</v>
      </c>
      <c r="H196" s="3" t="s">
        <v>31</v>
      </c>
      <c r="I196" s="3" t="s">
        <v>32</v>
      </c>
      <c r="J196" s="3"/>
      <c r="K196" s="42">
        <f>AVERAGE(H197:H206)</f>
        <v>2.5029224537037038E-3</v>
      </c>
    </row>
    <row r="197" spans="1:11" x14ac:dyDescent="0.25">
      <c r="A197">
        <v>1</v>
      </c>
      <c r="B197" s="1" t="s">
        <v>159</v>
      </c>
      <c r="C197" s="4">
        <v>2.0922453703703706E-3</v>
      </c>
      <c r="D197" s="1" t="s">
        <v>180</v>
      </c>
      <c r="F197">
        <v>1</v>
      </c>
      <c r="G197" s="1" t="s">
        <v>23</v>
      </c>
      <c r="H197" s="4">
        <v>1.9594907407407408E-3</v>
      </c>
      <c r="I197" s="1" t="s">
        <v>189</v>
      </c>
      <c r="J197" s="1"/>
    </row>
    <row r="198" spans="1:11" x14ac:dyDescent="0.25">
      <c r="A198">
        <v>2</v>
      </c>
      <c r="B198" s="1" t="s">
        <v>28</v>
      </c>
      <c r="C198" s="4">
        <v>2.4753472222222221E-3</v>
      </c>
      <c r="D198" s="1" t="s">
        <v>182</v>
      </c>
      <c r="F198">
        <v>2</v>
      </c>
      <c r="G198" s="1" t="s">
        <v>30</v>
      </c>
      <c r="H198" s="4">
        <v>2.0655092592592596E-3</v>
      </c>
      <c r="I198" s="1" t="s">
        <v>187</v>
      </c>
      <c r="J198" s="1"/>
    </row>
    <row r="199" spans="1:11" x14ac:dyDescent="0.25">
      <c r="A199">
        <v>3</v>
      </c>
      <c r="B199" s="1" t="s">
        <v>10</v>
      </c>
      <c r="C199" s="4">
        <v>2.5890046296296295E-3</v>
      </c>
      <c r="D199" s="1" t="s">
        <v>121</v>
      </c>
      <c r="F199">
        <v>3</v>
      </c>
      <c r="G199" s="1" t="s">
        <v>74</v>
      </c>
      <c r="H199" s="4">
        <v>2.3687499999999998E-3</v>
      </c>
      <c r="I199" s="1" t="s">
        <v>164</v>
      </c>
      <c r="J199" s="1"/>
    </row>
    <row r="200" spans="1:11" x14ac:dyDescent="0.25">
      <c r="A200">
        <v>4</v>
      </c>
      <c r="B200" s="1" t="s">
        <v>27</v>
      </c>
      <c r="C200" s="4">
        <v>2.5954861111111109E-3</v>
      </c>
      <c r="D200" s="1" t="s">
        <v>154</v>
      </c>
      <c r="F200">
        <v>4</v>
      </c>
      <c r="G200" s="1" t="s">
        <v>47</v>
      </c>
      <c r="H200" s="4">
        <v>2.3910879629629629E-3</v>
      </c>
      <c r="I200" s="1" t="s">
        <v>158</v>
      </c>
    </row>
    <row r="201" spans="1:11" x14ac:dyDescent="0.25">
      <c r="A201">
        <v>5</v>
      </c>
      <c r="B201" s="1" t="s">
        <v>168</v>
      </c>
      <c r="C201" s="4">
        <v>2.599189814814815E-3</v>
      </c>
      <c r="D201" s="1" t="s">
        <v>202</v>
      </c>
      <c r="E201" s="1">
        <v>6</v>
      </c>
      <c r="F201">
        <v>5</v>
      </c>
      <c r="G201" s="1" t="s">
        <v>4</v>
      </c>
      <c r="H201" s="4">
        <v>2.4115740740740742E-3</v>
      </c>
      <c r="I201" s="1" t="s">
        <v>35</v>
      </c>
      <c r="J201" s="1"/>
    </row>
    <row r="202" spans="1:11" x14ac:dyDescent="0.25">
      <c r="A202">
        <v>6</v>
      </c>
      <c r="B202" s="1" t="s">
        <v>6</v>
      </c>
      <c r="C202" s="4">
        <v>2.8400462962962967E-3</v>
      </c>
      <c r="D202" s="1" t="s">
        <v>2</v>
      </c>
      <c r="F202">
        <v>6</v>
      </c>
      <c r="G202" s="1" t="s">
        <v>100</v>
      </c>
      <c r="H202" s="4">
        <v>2.6122685185185185E-3</v>
      </c>
      <c r="I202" s="1" t="s">
        <v>154</v>
      </c>
      <c r="J202" s="1"/>
    </row>
    <row r="203" spans="1:11" x14ac:dyDescent="0.25">
      <c r="A203">
        <v>7</v>
      </c>
      <c r="B203" s="1" t="s">
        <v>102</v>
      </c>
      <c r="C203" s="4">
        <v>2.8586805555555557E-3</v>
      </c>
      <c r="D203" s="1" t="s">
        <v>154</v>
      </c>
      <c r="F203">
        <v>7</v>
      </c>
      <c r="G203" s="1" t="s">
        <v>169</v>
      </c>
      <c r="H203" s="4">
        <v>2.8597222222222223E-3</v>
      </c>
      <c r="I203" s="1" t="s">
        <v>164</v>
      </c>
      <c r="J203" s="1"/>
    </row>
    <row r="204" spans="1:11" x14ac:dyDescent="0.25">
      <c r="A204">
        <v>8</v>
      </c>
      <c r="B204" s="1" t="s">
        <v>178</v>
      </c>
      <c r="C204" s="4">
        <v>2.8597222222222223E-3</v>
      </c>
      <c r="D204" s="1" t="s">
        <v>183</v>
      </c>
      <c r="F204">
        <v>8</v>
      </c>
      <c r="G204" s="1" t="s">
        <v>173</v>
      </c>
      <c r="H204" s="4">
        <v>3.3549768518518516E-3</v>
      </c>
      <c r="I204" s="1" t="s">
        <v>183</v>
      </c>
    </row>
    <row r="205" spans="1:11" x14ac:dyDescent="0.25">
      <c r="A205">
        <v>9</v>
      </c>
      <c r="B205" s="1" t="s">
        <v>92</v>
      </c>
      <c r="C205" s="4">
        <v>2.946064814814815E-3</v>
      </c>
      <c r="D205" s="1" t="s">
        <v>154</v>
      </c>
      <c r="F205">
        <v>9</v>
      </c>
    </row>
    <row r="206" spans="1:11" x14ac:dyDescent="0.25">
      <c r="A206">
        <v>10</v>
      </c>
      <c r="F206">
        <v>10</v>
      </c>
    </row>
    <row r="208" spans="1:11" x14ac:dyDescent="0.25">
      <c r="A208" s="42">
        <f>AVERAGE(C210:C219)</f>
        <v>1.0915509259259259E-3</v>
      </c>
      <c r="B208" s="3" t="s">
        <v>79</v>
      </c>
      <c r="C208" s="3" t="s">
        <v>31</v>
      </c>
      <c r="D208" s="3" t="s">
        <v>32</v>
      </c>
      <c r="E208" s="3"/>
      <c r="G208" s="3" t="s">
        <v>80</v>
      </c>
      <c r="H208" s="3" t="s">
        <v>31</v>
      </c>
      <c r="I208" s="3" t="s">
        <v>32</v>
      </c>
      <c r="J208" s="3"/>
      <c r="K208" s="42">
        <f>AVERAGE(H212:H219)</f>
        <v>1.0470238095238095E-3</v>
      </c>
    </row>
    <row r="209" spans="1:11" x14ac:dyDescent="0.25">
      <c r="A209">
        <v>1</v>
      </c>
      <c r="B209" s="1" t="s">
        <v>159</v>
      </c>
      <c r="C209" s="4">
        <v>8.8495370370370366E-4</v>
      </c>
      <c r="D209" s="1" t="s">
        <v>180</v>
      </c>
      <c r="F209">
        <v>1</v>
      </c>
      <c r="G209" s="1" t="s">
        <v>175</v>
      </c>
      <c r="H209" s="4">
        <v>8.6469907407407415E-4</v>
      </c>
      <c r="I209" s="1" t="s">
        <v>184</v>
      </c>
      <c r="J209" s="1">
        <v>10</v>
      </c>
    </row>
    <row r="210" spans="1:11" x14ac:dyDescent="0.25">
      <c r="A210">
        <v>2</v>
      </c>
      <c r="B210" s="1" t="s">
        <v>29</v>
      </c>
      <c r="C210" s="4">
        <v>9.3981481481481477E-4</v>
      </c>
      <c r="D210" s="1" t="s">
        <v>187</v>
      </c>
      <c r="F210">
        <v>2</v>
      </c>
      <c r="G210" s="1" t="s">
        <v>74</v>
      </c>
      <c r="H210" s="4">
        <v>8.6574074074074071E-4</v>
      </c>
      <c r="I210" s="1" t="s">
        <v>202</v>
      </c>
      <c r="J210" s="1">
        <v>9</v>
      </c>
    </row>
    <row r="211" spans="1:11" x14ac:dyDescent="0.25">
      <c r="A211">
        <v>3</v>
      </c>
      <c r="B211" s="1" t="s">
        <v>185</v>
      </c>
      <c r="C211" s="4">
        <v>1.0005787037037038E-3</v>
      </c>
      <c r="D211" s="1" t="s">
        <v>199</v>
      </c>
      <c r="E211" s="1">
        <v>8</v>
      </c>
      <c r="F211">
        <v>3</v>
      </c>
      <c r="G211" s="1" t="s">
        <v>186</v>
      </c>
      <c r="H211" s="4">
        <v>9.208333333333334E-4</v>
      </c>
      <c r="I211" s="1" t="s">
        <v>199</v>
      </c>
      <c r="J211" s="1">
        <v>8</v>
      </c>
    </row>
    <row r="212" spans="1:11" x14ac:dyDescent="0.25">
      <c r="A212">
        <v>4</v>
      </c>
      <c r="B212" s="1" t="s">
        <v>10</v>
      </c>
      <c r="C212" s="4">
        <v>1.0209490740740741E-3</v>
      </c>
      <c r="D212" s="1" t="s">
        <v>201</v>
      </c>
      <c r="E212" s="1">
        <v>7</v>
      </c>
      <c r="F212">
        <v>4</v>
      </c>
      <c r="G212" s="1" t="s">
        <v>30</v>
      </c>
      <c r="H212" s="4">
        <v>9.4351851851851856E-4</v>
      </c>
      <c r="I212" s="1" t="s">
        <v>118</v>
      </c>
      <c r="J212" s="1"/>
    </row>
    <row r="213" spans="1:11" x14ac:dyDescent="0.25">
      <c r="A213">
        <v>5</v>
      </c>
      <c r="B213" s="1" t="s">
        <v>6</v>
      </c>
      <c r="C213" s="4">
        <v>1.077199074074074E-3</v>
      </c>
      <c r="D213" s="1" t="s">
        <v>199</v>
      </c>
      <c r="E213" s="1">
        <v>6</v>
      </c>
      <c r="F213">
        <v>5</v>
      </c>
      <c r="G213" s="1" t="s">
        <v>36</v>
      </c>
      <c r="H213" s="4">
        <v>9.4583333333333336E-4</v>
      </c>
      <c r="I213" s="1" t="s">
        <v>2</v>
      </c>
      <c r="J213" s="1"/>
    </row>
    <row r="214" spans="1:11" x14ac:dyDescent="0.25">
      <c r="A214">
        <v>6</v>
      </c>
      <c r="B214" s="1" t="s">
        <v>27</v>
      </c>
      <c r="C214" s="4">
        <v>1.0956018518518517E-3</v>
      </c>
      <c r="D214" s="1" t="s">
        <v>117</v>
      </c>
      <c r="F214">
        <v>6</v>
      </c>
      <c r="G214" s="1" t="s">
        <v>72</v>
      </c>
      <c r="H214" s="4">
        <v>9.6967592592592602E-4</v>
      </c>
      <c r="I214" s="1" t="s">
        <v>155</v>
      </c>
      <c r="J214" s="1"/>
    </row>
    <row r="215" spans="1:11" x14ac:dyDescent="0.25">
      <c r="A215">
        <v>7</v>
      </c>
      <c r="B215" s="1" t="s">
        <v>20</v>
      </c>
      <c r="C215" s="4">
        <v>1.1435185185185183E-3</v>
      </c>
      <c r="D215" s="1" t="s">
        <v>160</v>
      </c>
      <c r="F215">
        <v>7</v>
      </c>
      <c r="G215" s="1" t="s">
        <v>39</v>
      </c>
      <c r="H215" s="4">
        <v>1.0479166666666666E-3</v>
      </c>
      <c r="I215" s="1" t="s">
        <v>94</v>
      </c>
      <c r="J215" s="1"/>
    </row>
    <row r="216" spans="1:11" x14ac:dyDescent="0.25">
      <c r="A216">
        <v>8</v>
      </c>
      <c r="B216" s="1" t="s">
        <v>28</v>
      </c>
      <c r="C216" s="4">
        <v>1.1710648148148147E-3</v>
      </c>
      <c r="D216" s="1" t="s">
        <v>91</v>
      </c>
      <c r="F216">
        <v>8</v>
      </c>
      <c r="G216" s="1" t="s">
        <v>23</v>
      </c>
      <c r="H216" s="4">
        <v>1.0858796296296296E-3</v>
      </c>
      <c r="I216" s="1" t="s">
        <v>22</v>
      </c>
      <c r="J216" s="1"/>
    </row>
    <row r="217" spans="1:11" x14ac:dyDescent="0.25">
      <c r="A217">
        <v>9</v>
      </c>
      <c r="B217" s="1" t="s">
        <v>40</v>
      </c>
      <c r="C217" s="4">
        <v>1.1864583333333332E-3</v>
      </c>
      <c r="D217" s="1" t="s">
        <v>14</v>
      </c>
      <c r="F217">
        <v>9</v>
      </c>
      <c r="G217" s="1" t="s">
        <v>81</v>
      </c>
      <c r="H217" s="4">
        <v>1.1464120370370371E-3</v>
      </c>
      <c r="I217" s="1" t="s">
        <v>91</v>
      </c>
      <c r="J217" s="1"/>
    </row>
    <row r="218" spans="1:11" x14ac:dyDescent="0.25">
      <c r="A218">
        <v>10</v>
      </c>
      <c r="B218" s="1" t="s">
        <v>24</v>
      </c>
      <c r="C218" s="4">
        <v>1.1887731481481482E-3</v>
      </c>
      <c r="D218" s="1" t="s">
        <v>14</v>
      </c>
      <c r="F218">
        <v>10</v>
      </c>
      <c r="G218" s="1" t="s">
        <v>101</v>
      </c>
      <c r="H218" s="4">
        <v>1.1899305555555556E-3</v>
      </c>
      <c r="I218" s="1" t="s">
        <v>118</v>
      </c>
      <c r="J218" s="1"/>
    </row>
    <row r="219" spans="1:11" x14ac:dyDescent="0.25">
      <c r="C219" s="4"/>
      <c r="H219" s="4"/>
      <c r="I219" s="1"/>
    </row>
    <row r="220" spans="1:11" x14ac:dyDescent="0.25">
      <c r="A220" s="42">
        <f>AVERAGE(C221:C231)</f>
        <v>2.1461805555555553E-3</v>
      </c>
      <c r="B220" s="3" t="s">
        <v>83</v>
      </c>
      <c r="C220" s="3" t="s">
        <v>31</v>
      </c>
      <c r="D220" s="3" t="s">
        <v>32</v>
      </c>
      <c r="E220" s="3"/>
      <c r="G220" s="3" t="s">
        <v>84</v>
      </c>
      <c r="H220" s="3" t="s">
        <v>31</v>
      </c>
      <c r="I220" s="3" t="s">
        <v>32</v>
      </c>
      <c r="J220" s="3"/>
      <c r="K220" s="42">
        <f>AVERAGE(H221:H231)</f>
        <v>1.9047453703703702E-3</v>
      </c>
    </row>
    <row r="221" spans="1:11" x14ac:dyDescent="0.25">
      <c r="A221">
        <v>1</v>
      </c>
      <c r="B221" s="1" t="s">
        <v>159</v>
      </c>
      <c r="C221" s="4">
        <v>1.9202546296296296E-3</v>
      </c>
      <c r="D221" s="1" t="s">
        <v>160</v>
      </c>
      <c r="F221">
        <v>1</v>
      </c>
      <c r="G221" s="1" t="s">
        <v>161</v>
      </c>
      <c r="H221" s="4">
        <v>1.6693287037037039E-3</v>
      </c>
      <c r="I221" s="1" t="s">
        <v>184</v>
      </c>
      <c r="J221" s="1"/>
    </row>
    <row r="222" spans="1:11" x14ac:dyDescent="0.25">
      <c r="A222">
        <v>2</v>
      </c>
      <c r="B222" s="1" t="s">
        <v>40</v>
      </c>
      <c r="C222" s="4">
        <v>2.0464120370370371E-3</v>
      </c>
      <c r="D222" s="1" t="s">
        <v>188</v>
      </c>
      <c r="F222">
        <v>2</v>
      </c>
      <c r="G222" s="1" t="s">
        <v>15</v>
      </c>
      <c r="H222" s="4">
        <v>1.6876157407407406E-3</v>
      </c>
      <c r="I222" s="1" t="s">
        <v>207</v>
      </c>
      <c r="J222" s="1">
        <v>9</v>
      </c>
    </row>
    <row r="223" spans="1:11" x14ac:dyDescent="0.25">
      <c r="A223">
        <v>3</v>
      </c>
      <c r="B223" s="1" t="s">
        <v>181</v>
      </c>
      <c r="C223" s="4">
        <v>2.0936342592592591E-3</v>
      </c>
      <c r="D223" s="1" t="s">
        <v>187</v>
      </c>
      <c r="F223">
        <v>3</v>
      </c>
      <c r="G223" s="1" t="s">
        <v>23</v>
      </c>
      <c r="H223" s="4">
        <v>1.8443287037037037E-3</v>
      </c>
      <c r="I223" s="1" t="s">
        <v>155</v>
      </c>
      <c r="J223" s="1"/>
    </row>
    <row r="224" spans="1:11" x14ac:dyDescent="0.25">
      <c r="A224">
        <v>4</v>
      </c>
      <c r="B224" s="1" t="s">
        <v>29</v>
      </c>
      <c r="C224" s="4">
        <v>2.1740740740740739E-3</v>
      </c>
      <c r="D224" s="1" t="s">
        <v>118</v>
      </c>
      <c r="F224">
        <v>4</v>
      </c>
      <c r="G224" s="1" t="s">
        <v>47</v>
      </c>
      <c r="H224" s="4">
        <v>1.8635416666666668E-3</v>
      </c>
      <c r="I224" s="1" t="s">
        <v>180</v>
      </c>
      <c r="J224" s="1"/>
    </row>
    <row r="225" spans="1:11" x14ac:dyDescent="0.25">
      <c r="A225">
        <v>5</v>
      </c>
      <c r="B225" s="1" t="s">
        <v>12</v>
      </c>
      <c r="C225" s="4">
        <v>2.178703703703704E-3</v>
      </c>
      <c r="D225" s="1" t="s">
        <v>11</v>
      </c>
      <c r="F225">
        <v>5</v>
      </c>
      <c r="G225" s="1" t="s">
        <v>74</v>
      </c>
      <c r="H225" s="4">
        <v>1.8961805555555557E-3</v>
      </c>
      <c r="I225" s="1" t="s">
        <v>183</v>
      </c>
      <c r="J225" s="1"/>
    </row>
    <row r="226" spans="1:11" x14ac:dyDescent="0.25">
      <c r="A226">
        <v>6</v>
      </c>
      <c r="B226" s="1" t="s">
        <v>27</v>
      </c>
      <c r="C226" s="4">
        <v>2.1831018518518519E-3</v>
      </c>
      <c r="D226" s="1" t="s">
        <v>182</v>
      </c>
      <c r="F226">
        <v>6</v>
      </c>
      <c r="G226" s="1" t="s">
        <v>209</v>
      </c>
      <c r="H226" s="4">
        <v>1.9719907407407407E-3</v>
      </c>
      <c r="I226" s="1" t="s">
        <v>199</v>
      </c>
      <c r="J226" s="1">
        <v>5</v>
      </c>
    </row>
    <row r="227" spans="1:11" x14ac:dyDescent="0.25">
      <c r="A227">
        <v>7</v>
      </c>
      <c r="B227" s="1" t="s">
        <v>168</v>
      </c>
      <c r="C227" s="4">
        <v>2.1895833333333333E-3</v>
      </c>
      <c r="D227" s="1" t="s">
        <v>202</v>
      </c>
      <c r="E227" s="1">
        <v>4</v>
      </c>
      <c r="F227">
        <v>7</v>
      </c>
      <c r="G227" s="1" t="s">
        <v>100</v>
      </c>
      <c r="H227" s="4">
        <v>2.0107638888888888E-3</v>
      </c>
      <c r="I227" s="1" t="s">
        <v>182</v>
      </c>
      <c r="J227" s="1"/>
    </row>
    <row r="228" spans="1:11" x14ac:dyDescent="0.25">
      <c r="A228">
        <v>8</v>
      </c>
      <c r="B228" s="1" t="s">
        <v>210</v>
      </c>
      <c r="C228" s="4">
        <v>2.1996527777777778E-3</v>
      </c>
      <c r="D228" s="1" t="s">
        <v>199</v>
      </c>
      <c r="E228" s="1">
        <v>3</v>
      </c>
      <c r="F228">
        <v>8</v>
      </c>
      <c r="G228" s="1" t="s">
        <v>72</v>
      </c>
      <c r="H228" s="4">
        <v>2.0280092592592593E-3</v>
      </c>
      <c r="I228" s="1" t="s">
        <v>155</v>
      </c>
      <c r="J228" s="1"/>
    </row>
    <row r="229" spans="1:11" x14ac:dyDescent="0.25">
      <c r="A229">
        <v>9</v>
      </c>
      <c r="B229" s="1" t="s">
        <v>28</v>
      </c>
      <c r="C229" s="4">
        <v>2.2299768518518519E-3</v>
      </c>
      <c r="D229" s="1" t="s">
        <v>154</v>
      </c>
      <c r="F229">
        <v>9</v>
      </c>
      <c r="G229" s="1" t="s">
        <v>175</v>
      </c>
      <c r="H229" s="4">
        <v>2.0284722222222219E-3</v>
      </c>
      <c r="I229" s="1" t="s">
        <v>184</v>
      </c>
      <c r="J229" s="1"/>
    </row>
    <row r="230" spans="1:11" x14ac:dyDescent="0.25">
      <c r="A230">
        <v>10</v>
      </c>
      <c r="B230" s="1" t="s">
        <v>10</v>
      </c>
      <c r="C230" s="4">
        <v>2.2464120370370372E-3</v>
      </c>
      <c r="D230" s="1" t="s">
        <v>121</v>
      </c>
      <c r="F230">
        <v>10</v>
      </c>
      <c r="G230" s="1" t="s">
        <v>30</v>
      </c>
      <c r="H230" s="4">
        <v>2.0472222222222224E-3</v>
      </c>
      <c r="I230" s="1" t="s">
        <v>118</v>
      </c>
      <c r="J230" s="1"/>
    </row>
    <row r="231" spans="1:11" x14ac:dyDescent="0.25">
      <c r="C231" s="4"/>
      <c r="H231" s="4"/>
      <c r="I231" s="1"/>
    </row>
    <row r="232" spans="1:11" x14ac:dyDescent="0.25">
      <c r="A232" s="42">
        <f>AVERAGE(C233:C242)</f>
        <v>5.2878587962962966E-3</v>
      </c>
      <c r="B232" s="3" t="s">
        <v>85</v>
      </c>
      <c r="C232" s="3" t="s">
        <v>31</v>
      </c>
      <c r="D232" s="3" t="s">
        <v>32</v>
      </c>
      <c r="E232" s="3"/>
      <c r="G232" s="3" t="s">
        <v>86</v>
      </c>
      <c r="H232" s="3" t="s">
        <v>31</v>
      </c>
      <c r="I232" s="3" t="s">
        <v>32</v>
      </c>
      <c r="J232" s="3"/>
      <c r="K232" s="42">
        <f>AVERAGE(H233:H242)</f>
        <v>4.6255787037037038E-3</v>
      </c>
    </row>
    <row r="233" spans="1:11" x14ac:dyDescent="0.25">
      <c r="A233">
        <v>1</v>
      </c>
      <c r="B233" s="1" t="s">
        <v>28</v>
      </c>
      <c r="C233" s="4">
        <v>4.8756944444444447E-3</v>
      </c>
      <c r="D233" s="1" t="s">
        <v>154</v>
      </c>
      <c r="F233">
        <v>1</v>
      </c>
      <c r="G233" s="1" t="s">
        <v>23</v>
      </c>
      <c r="H233" s="4">
        <v>4.0719907407407415E-3</v>
      </c>
      <c r="I233" s="1" t="s">
        <v>155</v>
      </c>
      <c r="J233" s="1"/>
    </row>
    <row r="234" spans="1:11" x14ac:dyDescent="0.25">
      <c r="A234">
        <v>2</v>
      </c>
      <c r="B234" s="1" t="s">
        <v>40</v>
      </c>
      <c r="C234" s="4">
        <v>4.8982638888888886E-3</v>
      </c>
      <c r="D234" s="1" t="s">
        <v>94</v>
      </c>
      <c r="F234">
        <v>2</v>
      </c>
      <c r="G234" s="1" t="s">
        <v>30</v>
      </c>
      <c r="H234" s="4">
        <v>4.3445601851851857E-3</v>
      </c>
      <c r="I234" s="1" t="s">
        <v>118</v>
      </c>
      <c r="J234" s="1"/>
    </row>
    <row r="235" spans="1:11" x14ac:dyDescent="0.25">
      <c r="A235">
        <v>3</v>
      </c>
      <c r="B235" s="1" t="s">
        <v>27</v>
      </c>
      <c r="C235" s="4">
        <v>4.9166666666666673E-3</v>
      </c>
      <c r="D235" s="1" t="s">
        <v>154</v>
      </c>
      <c r="F235">
        <v>3</v>
      </c>
      <c r="G235" s="1" t="s">
        <v>87</v>
      </c>
      <c r="H235" s="4">
        <v>4.41574074074074E-3</v>
      </c>
      <c r="I235" s="1" t="s">
        <v>2</v>
      </c>
      <c r="J235" s="1"/>
    </row>
    <row r="236" spans="1:11" x14ac:dyDescent="0.25">
      <c r="A236">
        <v>4</v>
      </c>
      <c r="B236" s="1" t="s">
        <v>67</v>
      </c>
      <c r="C236" s="4">
        <v>5.2600694444444448E-3</v>
      </c>
      <c r="D236" s="1" t="s">
        <v>118</v>
      </c>
      <c r="F236">
        <v>4</v>
      </c>
      <c r="G236" s="1" t="s">
        <v>72</v>
      </c>
      <c r="H236" s="4">
        <v>4.5152777777777778E-3</v>
      </c>
      <c r="I236" s="1" t="s">
        <v>155</v>
      </c>
      <c r="J236" s="1"/>
    </row>
    <row r="237" spans="1:11" x14ac:dyDescent="0.25">
      <c r="A237">
        <v>5</v>
      </c>
      <c r="B237" s="1" t="s">
        <v>25</v>
      </c>
      <c r="C237" s="4">
        <v>5.3166666666666666E-3</v>
      </c>
      <c r="D237" s="1" t="s">
        <v>118</v>
      </c>
      <c r="F237">
        <v>5</v>
      </c>
      <c r="G237" s="1" t="s">
        <v>74</v>
      </c>
      <c r="H237" s="4">
        <v>4.5716435185185192E-3</v>
      </c>
      <c r="I237" s="1" t="s">
        <v>164</v>
      </c>
      <c r="J237" s="1"/>
    </row>
    <row r="238" spans="1:11" x14ac:dyDescent="0.25">
      <c r="A238">
        <v>6</v>
      </c>
      <c r="B238" s="1" t="s">
        <v>73</v>
      </c>
      <c r="C238" s="4">
        <v>5.4834490740740746E-3</v>
      </c>
      <c r="D238" s="1" t="s">
        <v>118</v>
      </c>
      <c r="F238">
        <v>6</v>
      </c>
      <c r="G238" s="1" t="s">
        <v>39</v>
      </c>
      <c r="H238" s="4">
        <v>4.5850694444444446E-3</v>
      </c>
      <c r="I238" s="1" t="s">
        <v>94</v>
      </c>
    </row>
    <row r="239" spans="1:11" x14ac:dyDescent="0.25">
      <c r="A239">
        <v>7</v>
      </c>
      <c r="B239" s="1" t="s">
        <v>92</v>
      </c>
      <c r="C239" s="4">
        <v>5.5047453703703708E-3</v>
      </c>
      <c r="D239" s="1" t="s">
        <v>154</v>
      </c>
      <c r="F239">
        <v>7</v>
      </c>
      <c r="G239" s="1" t="s">
        <v>100</v>
      </c>
      <c r="H239" s="4">
        <v>4.769791666666667E-3</v>
      </c>
      <c r="I239" s="1" t="s">
        <v>154</v>
      </c>
      <c r="J239" s="1"/>
    </row>
    <row r="240" spans="1:11" x14ac:dyDescent="0.25">
      <c r="A240">
        <v>8</v>
      </c>
      <c r="B240" s="1" t="s">
        <v>104</v>
      </c>
      <c r="C240" s="4">
        <v>5.5262731481481482E-3</v>
      </c>
      <c r="D240" s="1" t="s">
        <v>118</v>
      </c>
      <c r="F240">
        <v>8</v>
      </c>
      <c r="G240" s="1" t="s">
        <v>172</v>
      </c>
      <c r="H240" s="4">
        <v>4.9556712962962966E-3</v>
      </c>
      <c r="I240" s="1" t="s">
        <v>202</v>
      </c>
      <c r="J240" s="1">
        <v>3</v>
      </c>
    </row>
    <row r="241" spans="1:10" x14ac:dyDescent="0.25">
      <c r="A241">
        <v>9</v>
      </c>
      <c r="B241" s="1" t="s">
        <v>171</v>
      </c>
      <c r="C241" s="4">
        <v>5.5357638888888887E-3</v>
      </c>
      <c r="D241" s="1" t="s">
        <v>154</v>
      </c>
      <c r="F241">
        <v>9</v>
      </c>
      <c r="G241" s="1" t="s">
        <v>215</v>
      </c>
      <c r="H241" s="4">
        <v>5.0067129629629637E-3</v>
      </c>
      <c r="I241" s="1" t="s">
        <v>216</v>
      </c>
      <c r="J241" s="1">
        <v>2</v>
      </c>
    </row>
    <row r="242" spans="1:10" x14ac:dyDescent="0.25">
      <c r="A242">
        <v>10</v>
      </c>
      <c r="B242" s="1" t="s">
        <v>7</v>
      </c>
      <c r="C242" s="4">
        <v>5.5609953703703715E-3</v>
      </c>
      <c r="D242" s="1" t="s">
        <v>2</v>
      </c>
      <c r="F242">
        <v>10</v>
      </c>
      <c r="G242" s="1" t="s">
        <v>173</v>
      </c>
      <c r="H242" s="4">
        <v>5.0193287037037038E-3</v>
      </c>
      <c r="I242" s="1" t="s">
        <v>202</v>
      </c>
      <c r="J242" s="1">
        <v>1</v>
      </c>
    </row>
  </sheetData>
  <pageMargins left="0.70866141732283472" right="0.70866141732283472" top="0.74803149606299213" bottom="0.74803149606299213" header="0.31496062992125984" footer="0.31496062992125984"/>
  <pageSetup paperSize="9" scale="46" fitToHeight="3" orientation="portrait" r:id="rId1"/>
  <rowBreaks count="1" manualBreakCount="1">
    <brk id="1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abSelected="1" view="pageBreakPreview" topLeftCell="A27" zoomScale="80" zoomScaleNormal="100" zoomScaleSheetLayoutView="80" workbookViewId="0">
      <selection activeCell="C116" sqref="C116"/>
    </sheetView>
  </sheetViews>
  <sheetFormatPr baseColWidth="10" defaultRowHeight="15" x14ac:dyDescent="0.25"/>
  <cols>
    <col min="1" max="1" width="11.42578125" customWidth="1"/>
    <col min="2" max="2" width="23" style="1" customWidth="1"/>
    <col min="3" max="3" width="11.42578125" style="1" customWidth="1"/>
    <col min="4" max="4" width="14" style="1" customWidth="1"/>
    <col min="5" max="5" width="5.28515625" style="1" customWidth="1"/>
    <col min="6" max="6" width="8.140625" style="1" customWidth="1"/>
    <col min="7" max="7" width="6.140625" customWidth="1"/>
    <col min="8" max="8" width="23" style="1" customWidth="1"/>
    <col min="9" max="9" width="11.42578125" style="1"/>
    <col min="10" max="10" width="14" customWidth="1"/>
    <col min="11" max="11" width="5.28515625" customWidth="1"/>
    <col min="12" max="12" width="8.140625" customWidth="1"/>
    <col min="14" max="14" width="4.85546875" customWidth="1"/>
    <col min="15" max="15" width="5.85546875" customWidth="1"/>
    <col min="16" max="16" width="3" customWidth="1"/>
  </cols>
  <sheetData>
    <row r="1" spans="2:12" hidden="1" x14ac:dyDescent="0.25">
      <c r="B1" s="1" t="s">
        <v>89</v>
      </c>
      <c r="C1" s="1" t="s">
        <v>88</v>
      </c>
      <c r="D1" s="1" t="s">
        <v>127</v>
      </c>
      <c r="H1" s="1" t="s">
        <v>89</v>
      </c>
      <c r="I1" s="1" t="s">
        <v>88</v>
      </c>
      <c r="J1" s="1" t="s">
        <v>127</v>
      </c>
      <c r="K1" s="1"/>
      <c r="L1" s="1"/>
    </row>
    <row r="2" spans="2:12" hidden="1" x14ac:dyDescent="0.25">
      <c r="B2" s="3" t="s">
        <v>0</v>
      </c>
      <c r="C2" s="1">
        <v>100</v>
      </c>
      <c r="D2" s="4">
        <f>A28</f>
        <v>3.5760416666666666E-4</v>
      </c>
      <c r="E2" s="4"/>
      <c r="F2" s="2"/>
      <c r="H2" s="3" t="s">
        <v>1</v>
      </c>
      <c r="I2" s="1">
        <v>100</v>
      </c>
      <c r="J2" s="4">
        <f>M28</f>
        <v>3.0996656378600817E-4</v>
      </c>
      <c r="K2" s="4"/>
      <c r="L2" s="2"/>
    </row>
    <row r="3" spans="2:12" hidden="1" x14ac:dyDescent="0.25">
      <c r="B3" s="3" t="s">
        <v>55</v>
      </c>
      <c r="C3" s="1">
        <v>100</v>
      </c>
      <c r="D3" s="4">
        <f>A100</f>
        <v>4.3771701388888886E-4</v>
      </c>
      <c r="E3" s="4"/>
      <c r="F3" s="2"/>
      <c r="H3" s="3" t="s">
        <v>56</v>
      </c>
      <c r="I3" s="1">
        <v>100</v>
      </c>
      <c r="J3" s="4">
        <f>M100</f>
        <v>4.0684027777777778E-4</v>
      </c>
      <c r="K3" s="4"/>
      <c r="L3" s="2"/>
    </row>
    <row r="4" spans="2:12" hidden="1" x14ac:dyDescent="0.25">
      <c r="B4" s="3" t="s">
        <v>61</v>
      </c>
      <c r="C4" s="1">
        <v>100</v>
      </c>
      <c r="D4" s="4">
        <f>A136</f>
        <v>4.9517361111111116E-4</v>
      </c>
      <c r="E4" s="4"/>
      <c r="F4" s="2"/>
      <c r="H4" s="3" t="s">
        <v>62</v>
      </c>
      <c r="I4" s="1">
        <v>100</v>
      </c>
      <c r="J4" s="4">
        <f>M136</f>
        <v>4.2725051440329221E-4</v>
      </c>
      <c r="K4" s="4"/>
      <c r="L4" s="2"/>
    </row>
    <row r="5" spans="2:12" hidden="1" x14ac:dyDescent="0.25">
      <c r="B5" s="3" t="s">
        <v>70</v>
      </c>
      <c r="C5" s="1">
        <v>100</v>
      </c>
      <c r="D5" s="4">
        <f>A172</f>
        <v>4.3148148148148147E-4</v>
      </c>
      <c r="E5" s="4"/>
      <c r="F5" s="2"/>
      <c r="H5" s="3" t="s">
        <v>71</v>
      </c>
      <c r="I5" s="1">
        <v>100</v>
      </c>
      <c r="J5" s="4">
        <f>M172</f>
        <v>3.5094907407407405E-4</v>
      </c>
      <c r="K5" s="4"/>
      <c r="L5" s="2"/>
    </row>
    <row r="6" spans="2:12" hidden="1" x14ac:dyDescent="0.25">
      <c r="B6" s="3" t="s">
        <v>33</v>
      </c>
      <c r="C6" s="1">
        <v>100</v>
      </c>
      <c r="D6" s="4">
        <f>A40</f>
        <v>8.0964506172839497E-4</v>
      </c>
      <c r="E6" s="4"/>
      <c r="F6" s="2"/>
      <c r="H6" s="3" t="s">
        <v>34</v>
      </c>
      <c r="I6" s="1">
        <v>100</v>
      </c>
      <c r="J6" s="4">
        <f>M40</f>
        <v>7.025883838383838E-4</v>
      </c>
      <c r="K6" s="4"/>
      <c r="L6" s="2"/>
    </row>
    <row r="7" spans="2:12" hidden="1" x14ac:dyDescent="0.25">
      <c r="B7" s="3" t="s">
        <v>57</v>
      </c>
      <c r="C7" s="20">
        <v>100</v>
      </c>
      <c r="D7" s="19">
        <f>A112</f>
        <v>1.0159915123456791E-3</v>
      </c>
      <c r="E7" s="19"/>
      <c r="F7" s="6"/>
      <c r="H7" s="3" t="s">
        <v>58</v>
      </c>
      <c r="I7" s="1">
        <v>100</v>
      </c>
      <c r="J7" s="4">
        <f>M112</f>
        <v>8.8429398148148156E-4</v>
      </c>
      <c r="K7" s="4"/>
      <c r="L7" s="2"/>
    </row>
    <row r="8" spans="2:12" hidden="1" x14ac:dyDescent="0.25">
      <c r="B8" s="3" t="s">
        <v>63</v>
      </c>
      <c r="C8" s="20">
        <v>100</v>
      </c>
      <c r="D8" s="19">
        <f>A148</f>
        <v>1.0782986111111113E-3</v>
      </c>
      <c r="E8" s="19"/>
      <c r="F8" s="2"/>
      <c r="H8" s="3" t="s">
        <v>64</v>
      </c>
      <c r="I8" s="1">
        <v>100</v>
      </c>
      <c r="J8" s="4">
        <f>M148</f>
        <v>9.6783564814814801E-4</v>
      </c>
      <c r="K8" s="4"/>
      <c r="L8" s="2"/>
    </row>
    <row r="9" spans="2:12" hidden="1" x14ac:dyDescent="0.25">
      <c r="B9" s="3" t="s">
        <v>75</v>
      </c>
      <c r="C9" s="16">
        <v>60</v>
      </c>
      <c r="D9" s="18">
        <f>A184</f>
        <v>1.0365972222222224E-3</v>
      </c>
      <c r="E9" s="18"/>
      <c r="F9" s="6"/>
      <c r="H9" s="3" t="s">
        <v>76</v>
      </c>
      <c r="I9" s="16">
        <v>80</v>
      </c>
      <c r="J9" s="18">
        <f>M184</f>
        <v>9.066319444444445E-4</v>
      </c>
      <c r="K9" s="18"/>
      <c r="L9" s="6"/>
    </row>
    <row r="10" spans="2:12" hidden="1" x14ac:dyDescent="0.25">
      <c r="B10" s="3" t="s">
        <v>79</v>
      </c>
      <c r="C10" s="1">
        <v>100</v>
      </c>
      <c r="D10" s="19">
        <f>A208</f>
        <v>1.0674382716049382E-3</v>
      </c>
      <c r="E10" s="19"/>
      <c r="F10" s="2"/>
      <c r="H10" s="3" t="s">
        <v>80</v>
      </c>
      <c r="I10" s="1">
        <v>100</v>
      </c>
      <c r="J10" s="19">
        <f>M208</f>
        <v>9.8483796296296275E-4</v>
      </c>
      <c r="K10" s="19"/>
      <c r="L10" s="7"/>
    </row>
    <row r="11" spans="2:12" hidden="1" x14ac:dyDescent="0.25">
      <c r="B11" s="3" t="s">
        <v>43</v>
      </c>
      <c r="C11" s="20">
        <v>100</v>
      </c>
      <c r="D11" s="19">
        <f>A52</f>
        <v>1.9079050925925926E-3</v>
      </c>
      <c r="E11" s="19"/>
      <c r="F11" s="6"/>
      <c r="H11" s="3" t="s">
        <v>44</v>
      </c>
      <c r="I11" s="1">
        <v>100</v>
      </c>
      <c r="J11" s="4">
        <f>M52</f>
        <v>1.6507844650205763E-3</v>
      </c>
      <c r="K11" s="4"/>
      <c r="L11" s="2"/>
    </row>
    <row r="12" spans="2:12" hidden="1" x14ac:dyDescent="0.25">
      <c r="B12" s="3" t="s">
        <v>59</v>
      </c>
      <c r="C12" s="20">
        <v>30</v>
      </c>
      <c r="D12" s="19">
        <f>A124</f>
        <v>2.5601851851851853E-3</v>
      </c>
      <c r="E12" s="19"/>
      <c r="F12" s="6"/>
      <c r="H12" s="3" t="s">
        <v>60</v>
      </c>
      <c r="I12" s="16">
        <v>30</v>
      </c>
      <c r="J12" s="18">
        <f>M124</f>
        <v>2.1466724537037036E-3</v>
      </c>
      <c r="K12" s="18"/>
      <c r="L12" s="6"/>
    </row>
    <row r="13" spans="2:12" hidden="1" x14ac:dyDescent="0.25">
      <c r="B13" s="3" t="s">
        <v>68</v>
      </c>
      <c r="C13" s="16">
        <v>70</v>
      </c>
      <c r="D13" s="18">
        <f>A160</f>
        <v>2.4428356481481484E-3</v>
      </c>
      <c r="E13" s="18"/>
      <c r="F13" s="6"/>
      <c r="H13" s="3" t="s">
        <v>69</v>
      </c>
      <c r="I13" s="20">
        <v>100</v>
      </c>
      <c r="J13" s="19">
        <f>M160</f>
        <v>2.2696875E-3</v>
      </c>
      <c r="K13" s="19"/>
      <c r="L13" s="2"/>
    </row>
    <row r="14" spans="2:12" hidden="1" x14ac:dyDescent="0.25">
      <c r="B14" s="3" t="s">
        <v>77</v>
      </c>
      <c r="C14" s="16">
        <v>50</v>
      </c>
      <c r="D14" s="18">
        <f>A196</f>
        <v>2.6506430041152262E-3</v>
      </c>
      <c r="E14" s="18"/>
      <c r="F14" s="6"/>
      <c r="H14" s="3" t="s">
        <v>78</v>
      </c>
      <c r="I14" s="16">
        <v>60</v>
      </c>
      <c r="J14" s="18">
        <f>M196</f>
        <v>2.4815682870370373E-3</v>
      </c>
      <c r="K14" s="18"/>
      <c r="L14" s="6"/>
    </row>
    <row r="15" spans="2:12" hidden="1" x14ac:dyDescent="0.25">
      <c r="B15" s="3" t="s">
        <v>83</v>
      </c>
      <c r="C15" s="1">
        <v>100</v>
      </c>
      <c r="D15" s="19">
        <f>A220</f>
        <v>2.1010416666666664E-3</v>
      </c>
      <c r="E15" s="19"/>
      <c r="F15" s="2"/>
      <c r="H15" s="3" t="s">
        <v>84</v>
      </c>
      <c r="I15" s="20">
        <v>100</v>
      </c>
      <c r="J15" s="19">
        <f>M220</f>
        <v>1.8903819444444445E-3</v>
      </c>
      <c r="K15" s="19"/>
      <c r="L15" s="6"/>
    </row>
    <row r="16" spans="2:12" hidden="1" x14ac:dyDescent="0.25">
      <c r="B16" s="3" t="s">
        <v>49</v>
      </c>
      <c r="C16" s="20">
        <v>100</v>
      </c>
      <c r="D16" s="19">
        <f>A64</f>
        <v>4.1927951388888891E-3</v>
      </c>
      <c r="E16" s="19"/>
      <c r="F16" s="6"/>
      <c r="H16" s="3" t="s">
        <v>50</v>
      </c>
      <c r="I16" s="1">
        <v>100</v>
      </c>
      <c r="J16" s="19">
        <f>M64</f>
        <v>3.5260931069958845E-3</v>
      </c>
      <c r="K16" s="19"/>
      <c r="L16" s="2"/>
    </row>
    <row r="17" spans="1:13" hidden="1" x14ac:dyDescent="0.25">
      <c r="B17" s="3" t="s">
        <v>85</v>
      </c>
      <c r="C17" s="16">
        <v>70</v>
      </c>
      <c r="D17" s="18">
        <f>A232</f>
        <v>5.2466782407407401E-3</v>
      </c>
      <c r="E17" s="18"/>
      <c r="F17" s="6"/>
      <c r="H17" s="3" t="s">
        <v>86</v>
      </c>
      <c r="I17" s="16">
        <v>50</v>
      </c>
      <c r="J17" s="18">
        <f>M232</f>
        <v>4.6060879629629629E-3</v>
      </c>
      <c r="K17" s="18"/>
      <c r="L17" s="6"/>
    </row>
    <row r="18" spans="1:13" hidden="1" x14ac:dyDescent="0.25">
      <c r="B18" s="3" t="s">
        <v>51</v>
      </c>
      <c r="C18" s="20">
        <v>100</v>
      </c>
      <c r="D18" s="19">
        <f>A76</f>
        <v>9.1718749999999995E-3</v>
      </c>
      <c r="E18" s="19"/>
      <c r="F18" s="6"/>
      <c r="H18" s="3" t="s">
        <v>52</v>
      </c>
      <c r="I18" s="16">
        <v>90</v>
      </c>
      <c r="J18" s="18">
        <f>M76</f>
        <v>8.0756944444444444E-3</v>
      </c>
      <c r="K18" s="18"/>
      <c r="L18" s="6"/>
    </row>
    <row r="19" spans="1:13" hidden="1" x14ac:dyDescent="0.25">
      <c r="B19" s="3"/>
      <c r="H19" s="3" t="s">
        <v>54</v>
      </c>
      <c r="I19" s="16">
        <v>20</v>
      </c>
      <c r="J19" s="18">
        <f>M88</f>
        <v>1.5693659979423867E-2</v>
      </c>
      <c r="K19" s="18"/>
      <c r="L19" s="6"/>
    </row>
    <row r="20" spans="1:13" hidden="1" x14ac:dyDescent="0.25">
      <c r="B20" s="3" t="s">
        <v>106</v>
      </c>
      <c r="C20" s="10">
        <f>AVERAGE(C2:C19)</f>
        <v>87.058823529411768</v>
      </c>
      <c r="D20" s="9">
        <f>SUM(D2:D19)/33</f>
        <v>1.1213304826817559E-3</v>
      </c>
      <c r="E20" s="9"/>
      <c r="F20" s="22" t="s">
        <v>128</v>
      </c>
      <c r="H20" s="3" t="s">
        <v>106</v>
      </c>
      <c r="I20" s="10">
        <f>AVERAGE(I2:I19)</f>
        <v>85</v>
      </c>
      <c r="J20" s="9">
        <f>SUM(J2:J19)/48</f>
        <v>1.005871343644781E-3</v>
      </c>
      <c r="K20" s="9"/>
      <c r="L20" s="22" t="s">
        <v>128</v>
      </c>
    </row>
    <row r="21" spans="1:13" hidden="1" x14ac:dyDescent="0.25">
      <c r="B21" s="3" t="s">
        <v>107</v>
      </c>
      <c r="C21" s="17">
        <f>AVERAGE(C2,C6,C11,C16,C18)</f>
        <v>100</v>
      </c>
      <c r="D21" s="21">
        <f>SUM(D2,D6,D11,D16,D18)/15.5</f>
        <v>1.0606338361210672E-3</v>
      </c>
      <c r="E21" s="21"/>
      <c r="F21" s="23" t="s">
        <v>128</v>
      </c>
      <c r="H21" s="3" t="s">
        <v>107</v>
      </c>
      <c r="I21" s="10">
        <f>AVERAGE(I2,I6,I11,I16,I18:I19)</f>
        <v>85</v>
      </c>
      <c r="J21" s="9">
        <f>SUM(J2,J6,J11,J16,J18:J19)/30.5</f>
        <v>9.8225530962325132E-4</v>
      </c>
      <c r="K21" s="9"/>
      <c r="L21" s="22" t="s">
        <v>128</v>
      </c>
    </row>
    <row r="22" spans="1:13" hidden="1" x14ac:dyDescent="0.25">
      <c r="B22" s="3" t="s">
        <v>108</v>
      </c>
      <c r="C22" s="10">
        <f>AVERAGE(C3,C7,C12)</f>
        <v>76.666666666666671</v>
      </c>
      <c r="D22" s="9">
        <f>SUM(D3,D7,D12)/3.5</f>
        <v>1.146826774691358E-3</v>
      </c>
      <c r="E22" s="9"/>
      <c r="F22" s="22" t="s">
        <v>128</v>
      </c>
      <c r="H22" s="3" t="s">
        <v>108</v>
      </c>
      <c r="I22" s="10">
        <f>AVERAGE(I3,I7,I12)</f>
        <v>76.666666666666671</v>
      </c>
      <c r="J22" s="9">
        <f>SUM(J3,J7,J12)/3.5</f>
        <v>9.8223048941798938E-4</v>
      </c>
      <c r="K22" s="9"/>
      <c r="L22" s="22" t="s">
        <v>128</v>
      </c>
    </row>
    <row r="23" spans="1:13" hidden="1" x14ac:dyDescent="0.25">
      <c r="B23" s="3" t="s">
        <v>109</v>
      </c>
      <c r="C23" s="10">
        <f>AVERAGE(C4,C8,C13)</f>
        <v>90</v>
      </c>
      <c r="D23" s="9">
        <f>SUM(D4,D8,D13)/3.5</f>
        <v>1.1475165343915344E-3</v>
      </c>
      <c r="E23" s="9"/>
      <c r="F23" s="22" t="s">
        <v>128</v>
      </c>
      <c r="H23" s="3" t="s">
        <v>109</v>
      </c>
      <c r="I23" s="17">
        <f>AVERAGE(I4,I8,I13)</f>
        <v>100</v>
      </c>
      <c r="J23" s="21">
        <f>SUM(J4,J8,J13)/3.5</f>
        <v>1.0470781893004116E-3</v>
      </c>
      <c r="K23" s="21"/>
      <c r="L23" s="23" t="s">
        <v>128</v>
      </c>
    </row>
    <row r="24" spans="1:13" hidden="1" x14ac:dyDescent="0.25">
      <c r="B24" s="3" t="s">
        <v>110</v>
      </c>
      <c r="C24" s="10">
        <f>AVERAGE(C5,C9,C14)</f>
        <v>70</v>
      </c>
      <c r="D24" s="9">
        <f>SUM(D5,D9,D14)/3.5</f>
        <v>1.1767776308054085E-3</v>
      </c>
      <c r="E24" s="9"/>
      <c r="F24" s="22" t="s">
        <v>128</v>
      </c>
      <c r="H24" s="3" t="s">
        <v>110</v>
      </c>
      <c r="I24" s="10">
        <f>AVERAGE(I5,I9,I14)</f>
        <v>80</v>
      </c>
      <c r="J24" s="9">
        <f>SUM(J5,J9,J14)/3.5</f>
        <v>1.0683283730158731E-3</v>
      </c>
      <c r="K24" s="9"/>
      <c r="L24" s="22" t="s">
        <v>128</v>
      </c>
    </row>
    <row r="25" spans="1:13" hidden="1" x14ac:dyDescent="0.25">
      <c r="B25" s="3" t="s">
        <v>111</v>
      </c>
      <c r="C25" s="10">
        <f>AVERAGE(C10,C15,C17)</f>
        <v>90</v>
      </c>
      <c r="D25" s="9">
        <f>SUM(D10,D15,D17)/7</f>
        <v>1.2021654541446208E-3</v>
      </c>
      <c r="E25" s="9"/>
      <c r="F25" s="22" t="s">
        <v>128</v>
      </c>
      <c r="H25" s="3" t="s">
        <v>111</v>
      </c>
      <c r="I25" s="10">
        <f>AVERAGE(I10,I15,I17)</f>
        <v>83.333333333333329</v>
      </c>
      <c r="J25" s="9">
        <f>SUM(J10,J15,J17)/7</f>
        <v>1.0687582671957672E-3</v>
      </c>
      <c r="K25" s="9"/>
      <c r="L25" s="22" t="s">
        <v>128</v>
      </c>
    </row>
    <row r="26" spans="1:13" hidden="1" x14ac:dyDescent="0.25">
      <c r="B26" s="11"/>
      <c r="C26" s="12"/>
      <c r="D26" s="13"/>
      <c r="E26" s="13"/>
      <c r="F26" s="14"/>
      <c r="G26" s="15"/>
      <c r="H26" s="11"/>
      <c r="I26" s="10"/>
      <c r="J26" s="8"/>
      <c r="K26" s="8"/>
      <c r="L26" s="9"/>
    </row>
    <row r="27" spans="1:13" x14ac:dyDescent="0.25">
      <c r="A27" s="40" t="s">
        <v>127</v>
      </c>
      <c r="B27" s="3"/>
      <c r="C27" s="3"/>
      <c r="D27" s="3"/>
      <c r="E27" s="3"/>
      <c r="F27" s="3" t="s">
        <v>244</v>
      </c>
      <c r="H27" s="43"/>
      <c r="I27" s="43"/>
      <c r="J27" s="44"/>
      <c r="K27" s="44"/>
      <c r="L27" s="3" t="str">
        <f>F27</f>
        <v>2018-19</v>
      </c>
      <c r="M27" s="40"/>
    </row>
    <row r="28" spans="1:13" x14ac:dyDescent="0.25">
      <c r="A28" s="42">
        <f>AVERAGE(C29:C39)</f>
        <v>3.5760416666666666E-4</v>
      </c>
      <c r="B28" s="3" t="s">
        <v>0</v>
      </c>
      <c r="C28" s="3" t="s">
        <v>31</v>
      </c>
      <c r="D28" s="3" t="s">
        <v>32</v>
      </c>
      <c r="E28" s="3"/>
      <c r="F28" s="3">
        <f>SUM(F29:F246)</f>
        <v>174</v>
      </c>
      <c r="H28" s="3" t="s">
        <v>1</v>
      </c>
      <c r="I28" s="3" t="s">
        <v>31</v>
      </c>
      <c r="J28" s="3" t="s">
        <v>32</v>
      </c>
      <c r="K28" s="3"/>
      <c r="L28" s="3">
        <f>SUM(L29:L246)</f>
        <v>90</v>
      </c>
      <c r="M28" s="42">
        <f>AVERAGE(I29:I37)</f>
        <v>3.0996656378600817E-4</v>
      </c>
    </row>
    <row r="29" spans="1:13" x14ac:dyDescent="0.25">
      <c r="A29">
        <v>1</v>
      </c>
      <c r="B29" s="1" t="s">
        <v>159</v>
      </c>
      <c r="C29" s="4">
        <v>3.3796296296296292E-4</v>
      </c>
      <c r="D29" s="1" t="s">
        <v>220</v>
      </c>
      <c r="F29" s="1" t="str">
        <f>IF(E29&lt;&gt;"", 11-A29, "")</f>
        <v/>
      </c>
      <c r="G29">
        <v>1</v>
      </c>
      <c r="H29" s="1" t="s">
        <v>161</v>
      </c>
      <c r="I29" s="4">
        <v>2.9490740740740741E-4</v>
      </c>
      <c r="J29" s="1" t="s">
        <v>162</v>
      </c>
      <c r="K29" s="1"/>
      <c r="L29" s="1" t="str">
        <f>IF(K29&lt;&gt;"", 11-G29, "")</f>
        <v/>
      </c>
    </row>
    <row r="30" spans="1:13" x14ac:dyDescent="0.25">
      <c r="B30" s="1" t="s">
        <v>27</v>
      </c>
      <c r="C30" s="4">
        <v>3.3796296296296292E-4</v>
      </c>
      <c r="D30" s="1" t="s">
        <v>245</v>
      </c>
      <c r="E30" s="1" t="s">
        <v>221</v>
      </c>
      <c r="F30" s="1">
        <v>10</v>
      </c>
      <c r="G30">
        <v>2</v>
      </c>
      <c r="H30" s="1" t="s">
        <v>39</v>
      </c>
      <c r="I30" s="4">
        <v>2.9988425925925923E-4</v>
      </c>
      <c r="J30" s="1" t="s">
        <v>246</v>
      </c>
      <c r="K30" s="1" t="s">
        <v>221</v>
      </c>
      <c r="L30" s="1">
        <f t="shared" ref="L30:L38" si="0">IF(K30&lt;&gt;"", 11-G30, "")</f>
        <v>9</v>
      </c>
    </row>
    <row r="31" spans="1:13" x14ac:dyDescent="0.25">
      <c r="A31">
        <v>3</v>
      </c>
      <c r="B31" s="1" t="s">
        <v>29</v>
      </c>
      <c r="C31" s="4">
        <v>3.4907407407407413E-4</v>
      </c>
      <c r="D31" s="1" t="s">
        <v>222</v>
      </c>
      <c r="F31" s="1" t="str">
        <f t="shared" ref="F31:F38" si="1">IF(E31&lt;&gt;"", 11-A31, "")</f>
        <v/>
      </c>
      <c r="G31">
        <v>3</v>
      </c>
      <c r="H31" s="1" t="s">
        <v>15</v>
      </c>
      <c r="I31" s="4">
        <v>3.0486111111111111E-4</v>
      </c>
      <c r="J31" s="1" t="s">
        <v>207</v>
      </c>
      <c r="K31" s="1"/>
      <c r="L31" s="1" t="str">
        <f t="shared" si="0"/>
        <v/>
      </c>
    </row>
    <row r="32" spans="1:13" x14ac:dyDescent="0.25">
      <c r="A32">
        <v>4</v>
      </c>
      <c r="B32" s="1" t="s">
        <v>28</v>
      </c>
      <c r="C32" s="4">
        <v>3.5254629629629633E-4</v>
      </c>
      <c r="D32" s="1" t="s">
        <v>245</v>
      </c>
      <c r="E32" s="1" t="s">
        <v>221</v>
      </c>
      <c r="F32" s="1">
        <f t="shared" si="1"/>
        <v>7</v>
      </c>
      <c r="G32">
        <v>4</v>
      </c>
      <c r="H32" s="1" t="s">
        <v>167</v>
      </c>
      <c r="I32" s="4">
        <v>3.0706018518518522E-4</v>
      </c>
      <c r="J32" s="1" t="s">
        <v>162</v>
      </c>
      <c r="K32" s="1"/>
      <c r="L32" s="1" t="str">
        <f t="shared" si="0"/>
        <v/>
      </c>
    </row>
    <row r="33" spans="1:13" x14ac:dyDescent="0.25">
      <c r="A33">
        <v>5</v>
      </c>
      <c r="B33" s="1" t="s">
        <v>102</v>
      </c>
      <c r="C33" s="4">
        <v>3.5879629629629635E-4</v>
      </c>
      <c r="D33" s="1" t="s">
        <v>245</v>
      </c>
      <c r="E33" s="1" t="s">
        <v>221</v>
      </c>
      <c r="F33" s="1">
        <f t="shared" si="1"/>
        <v>6</v>
      </c>
      <c r="G33">
        <v>5</v>
      </c>
      <c r="H33" s="1" t="s">
        <v>30</v>
      </c>
      <c r="I33" s="4">
        <v>3.1331018518518519E-4</v>
      </c>
      <c r="J33" s="1" t="s">
        <v>187</v>
      </c>
      <c r="K33" s="1"/>
      <c r="L33" s="1" t="str">
        <f t="shared" si="0"/>
        <v/>
      </c>
    </row>
    <row r="34" spans="1:13" x14ac:dyDescent="0.25">
      <c r="A34">
        <v>6</v>
      </c>
      <c r="B34" s="1" t="s">
        <v>40</v>
      </c>
      <c r="C34" s="4">
        <v>3.5925925925925925E-4</v>
      </c>
      <c r="D34" s="1" t="s">
        <v>231</v>
      </c>
      <c r="F34" s="1" t="str">
        <f t="shared" si="1"/>
        <v/>
      </c>
      <c r="G34">
        <v>6</v>
      </c>
      <c r="H34" s="1" t="s">
        <v>74</v>
      </c>
      <c r="I34" s="4">
        <v>3.1342592592592593E-4</v>
      </c>
      <c r="J34" s="1" t="s">
        <v>218</v>
      </c>
      <c r="K34" s="1"/>
      <c r="L34" s="1" t="str">
        <f t="shared" si="0"/>
        <v/>
      </c>
    </row>
    <row r="35" spans="1:13" x14ac:dyDescent="0.25">
      <c r="A35">
        <v>7</v>
      </c>
      <c r="B35" s="1" t="s">
        <v>181</v>
      </c>
      <c r="C35" s="4">
        <v>3.6527777777777779E-4</v>
      </c>
      <c r="D35" s="1" t="s">
        <v>222</v>
      </c>
      <c r="F35" s="1" t="str">
        <f t="shared" si="1"/>
        <v/>
      </c>
      <c r="G35">
        <v>7</v>
      </c>
      <c r="H35" s="1" t="s">
        <v>23</v>
      </c>
      <c r="I35" s="4">
        <v>3.1550925925925925E-4</v>
      </c>
      <c r="J35" s="1" t="s">
        <v>223</v>
      </c>
      <c r="K35" s="1"/>
      <c r="L35" s="1" t="str">
        <f t="shared" si="0"/>
        <v/>
      </c>
    </row>
    <row r="36" spans="1:13" x14ac:dyDescent="0.25">
      <c r="A36">
        <v>8</v>
      </c>
      <c r="B36" s="1" t="s">
        <v>165</v>
      </c>
      <c r="C36" s="4">
        <v>3.692129629629629E-4</v>
      </c>
      <c r="D36" s="1" t="s">
        <v>162</v>
      </c>
      <c r="F36" s="1" t="str">
        <f t="shared" si="1"/>
        <v/>
      </c>
      <c r="G36">
        <v>8</v>
      </c>
      <c r="H36" s="1" t="s">
        <v>47</v>
      </c>
      <c r="I36" s="4">
        <v>3.1666666666666665E-4</v>
      </c>
      <c r="J36" s="1" t="s">
        <v>201</v>
      </c>
      <c r="K36" s="1"/>
      <c r="L36" s="1" t="str">
        <f t="shared" si="0"/>
        <v/>
      </c>
    </row>
    <row r="37" spans="1:13" x14ac:dyDescent="0.25">
      <c r="A37">
        <v>9</v>
      </c>
      <c r="B37" s="1" t="s">
        <v>10</v>
      </c>
      <c r="C37" s="4">
        <v>3.7118055555555553E-4</v>
      </c>
      <c r="D37" s="1" t="s">
        <v>205</v>
      </c>
      <c r="F37" s="1" t="str">
        <f t="shared" si="1"/>
        <v/>
      </c>
      <c r="G37">
        <v>9</v>
      </c>
      <c r="H37" s="1" t="s">
        <v>100</v>
      </c>
      <c r="I37" s="4">
        <v>3.2407407407407406E-4</v>
      </c>
      <c r="J37" s="1" t="s">
        <v>219</v>
      </c>
      <c r="K37" s="1"/>
      <c r="L37" s="1" t="str">
        <f t="shared" si="0"/>
        <v/>
      </c>
    </row>
    <row r="38" spans="1:13" x14ac:dyDescent="0.25">
      <c r="A38">
        <v>10</v>
      </c>
      <c r="B38" s="1" t="s">
        <v>168</v>
      </c>
      <c r="C38" s="4">
        <v>3.7476851851851858E-4</v>
      </c>
      <c r="D38" s="1" t="s">
        <v>218</v>
      </c>
      <c r="F38" s="1" t="str">
        <f t="shared" si="1"/>
        <v/>
      </c>
      <c r="G38">
        <v>10</v>
      </c>
      <c r="H38" s="1" t="s">
        <v>186</v>
      </c>
      <c r="I38" s="4">
        <v>3.383101851851852E-4</v>
      </c>
      <c r="J38" s="1" t="s">
        <v>238</v>
      </c>
      <c r="K38" s="1"/>
      <c r="L38" s="1" t="str">
        <f t="shared" si="0"/>
        <v/>
      </c>
    </row>
    <row r="39" spans="1:13" x14ac:dyDescent="0.25">
      <c r="C39" s="4"/>
      <c r="L39" t="s">
        <v>237</v>
      </c>
    </row>
    <row r="40" spans="1:13" x14ac:dyDescent="0.25">
      <c r="A40" s="42">
        <f>AVERAGE(C42:C50)</f>
        <v>8.0964506172839497E-4</v>
      </c>
      <c r="B40" s="3" t="s">
        <v>33</v>
      </c>
      <c r="C40" s="3" t="s">
        <v>31</v>
      </c>
      <c r="D40" s="3" t="s">
        <v>32</v>
      </c>
      <c r="E40" s="3"/>
      <c r="F40" s="3"/>
      <c r="H40" s="3" t="s">
        <v>34</v>
      </c>
      <c r="I40" s="3" t="s">
        <v>31</v>
      </c>
      <c r="J40" s="3" t="s">
        <v>32</v>
      </c>
      <c r="K40" s="3"/>
      <c r="L40" s="3"/>
      <c r="M40" s="42">
        <f>AVERAGE(I41:I51)</f>
        <v>7.025883838383838E-4</v>
      </c>
    </row>
    <row r="41" spans="1:13" x14ac:dyDescent="0.25">
      <c r="A41">
        <v>1</v>
      </c>
      <c r="B41" s="1" t="s">
        <v>27</v>
      </c>
      <c r="C41" s="4">
        <v>7.6504629629629622E-4</v>
      </c>
      <c r="D41" s="1" t="s">
        <v>245</v>
      </c>
      <c r="E41" s="1" t="s">
        <v>221</v>
      </c>
      <c r="F41" s="1">
        <f t="shared" ref="F41:F50" si="2">IF(E41&lt;&gt;"", 11-A41, "")</f>
        <v>10</v>
      </c>
      <c r="G41">
        <v>1</v>
      </c>
      <c r="H41" s="1" t="s">
        <v>161</v>
      </c>
      <c r="I41" s="4">
        <v>6.4236111111111113E-4</v>
      </c>
      <c r="J41" s="1" t="s">
        <v>199</v>
      </c>
      <c r="K41" s="1"/>
      <c r="L41" s="1" t="str">
        <f>IF(K41&lt;&gt;"", 11-G41, "")</f>
        <v/>
      </c>
    </row>
    <row r="42" spans="1:13" x14ac:dyDescent="0.25">
      <c r="A42">
        <v>2</v>
      </c>
      <c r="B42" s="1" t="s">
        <v>159</v>
      </c>
      <c r="C42" s="4">
        <v>7.7129629629629629E-4</v>
      </c>
      <c r="D42" s="1" t="s">
        <v>220</v>
      </c>
      <c r="F42" s="1" t="str">
        <f t="shared" si="2"/>
        <v/>
      </c>
      <c r="G42">
        <v>2</v>
      </c>
      <c r="H42" s="1" t="s">
        <v>15</v>
      </c>
      <c r="I42" s="4">
        <v>6.5949074074074076E-4</v>
      </c>
      <c r="J42" s="1" t="s">
        <v>207</v>
      </c>
      <c r="K42" s="1"/>
      <c r="L42" s="1" t="str">
        <f t="shared" ref="L42:L44" si="3">IF(K42&lt;&gt;"", 11-G42, "")</f>
        <v/>
      </c>
    </row>
    <row r="43" spans="1:13" x14ac:dyDescent="0.25">
      <c r="A43">
        <v>3</v>
      </c>
      <c r="B43" s="1" t="s">
        <v>28</v>
      </c>
      <c r="C43" s="4">
        <v>7.8159722222222216E-4</v>
      </c>
      <c r="D43" s="1" t="s">
        <v>245</v>
      </c>
      <c r="E43" s="1" t="s">
        <v>221</v>
      </c>
      <c r="F43" s="1">
        <f t="shared" si="2"/>
        <v>8</v>
      </c>
      <c r="G43">
        <v>3</v>
      </c>
      <c r="H43" s="1" t="s">
        <v>39</v>
      </c>
      <c r="I43" s="4">
        <v>6.7337962962962968E-4</v>
      </c>
      <c r="J43" s="1" t="s">
        <v>223</v>
      </c>
      <c r="K43" s="1"/>
      <c r="L43" s="1" t="str">
        <f t="shared" si="3"/>
        <v/>
      </c>
    </row>
    <row r="44" spans="1:13" x14ac:dyDescent="0.25">
      <c r="A44">
        <v>4</v>
      </c>
      <c r="B44" s="1" t="s">
        <v>40</v>
      </c>
      <c r="C44" s="4">
        <v>7.8831018518518519E-4</v>
      </c>
      <c r="D44" s="1" t="s">
        <v>217</v>
      </c>
      <c r="F44" s="1" t="str">
        <f t="shared" si="2"/>
        <v/>
      </c>
      <c r="G44">
        <v>4</v>
      </c>
      <c r="H44" s="1" t="s">
        <v>23</v>
      </c>
      <c r="I44" s="4">
        <v>6.7997685185185186E-4</v>
      </c>
      <c r="J44" s="1" t="s">
        <v>223</v>
      </c>
      <c r="K44" s="1"/>
      <c r="L44" s="1" t="str">
        <f t="shared" si="3"/>
        <v/>
      </c>
    </row>
    <row r="45" spans="1:13" x14ac:dyDescent="0.25">
      <c r="A45">
        <v>5</v>
      </c>
      <c r="B45" s="1" t="s">
        <v>181</v>
      </c>
      <c r="C45" s="4">
        <v>8.0648148148148148E-4</v>
      </c>
      <c r="D45" s="1" t="s">
        <v>204</v>
      </c>
      <c r="F45" s="1" t="str">
        <f t="shared" si="2"/>
        <v/>
      </c>
      <c r="G45">
        <v>5</v>
      </c>
      <c r="H45" s="1" t="s">
        <v>47</v>
      </c>
      <c r="I45" s="4">
        <v>6.8391203703703702E-4</v>
      </c>
      <c r="J45" s="1" t="s">
        <v>201</v>
      </c>
      <c r="K45" s="1"/>
      <c r="L45" s="1" t="str">
        <f t="shared" ref="L45:L51" si="4">IF(K45&lt;&gt;"", 11-G44, "")</f>
        <v/>
      </c>
    </row>
    <row r="46" spans="1:13" x14ac:dyDescent="0.25">
      <c r="A46">
        <v>6</v>
      </c>
      <c r="B46" s="1" t="s">
        <v>29</v>
      </c>
      <c r="C46" s="4">
        <v>8.1157407407407404E-4</v>
      </c>
      <c r="D46" s="1" t="s">
        <v>155</v>
      </c>
      <c r="F46" s="1" t="str">
        <f t="shared" si="2"/>
        <v/>
      </c>
      <c r="G46">
        <v>6</v>
      </c>
      <c r="H46" s="1" t="s">
        <v>30</v>
      </c>
      <c r="I46" s="4">
        <v>6.8564814814814823E-4</v>
      </c>
      <c r="J46" s="1" t="s">
        <v>187</v>
      </c>
      <c r="K46" s="1"/>
      <c r="L46" s="1" t="str">
        <f t="shared" si="4"/>
        <v/>
      </c>
    </row>
    <row r="47" spans="1:13" x14ac:dyDescent="0.25">
      <c r="A47">
        <v>7</v>
      </c>
      <c r="B47" s="1" t="s">
        <v>102</v>
      </c>
      <c r="C47" s="4">
        <v>8.1979166666666659E-4</v>
      </c>
      <c r="D47" s="1" t="s">
        <v>245</v>
      </c>
      <c r="E47" s="1" t="s">
        <v>221</v>
      </c>
      <c r="F47" s="1">
        <f t="shared" si="2"/>
        <v>4</v>
      </c>
      <c r="G47">
        <v>7</v>
      </c>
      <c r="H47" s="1" t="s">
        <v>74</v>
      </c>
      <c r="I47" s="4">
        <v>6.9097222222222216E-4</v>
      </c>
      <c r="J47" s="1" t="s">
        <v>218</v>
      </c>
      <c r="K47" s="1"/>
      <c r="L47" s="1" t="str">
        <f t="shared" si="4"/>
        <v/>
      </c>
    </row>
    <row r="48" spans="1:13" x14ac:dyDescent="0.25">
      <c r="A48">
        <v>8</v>
      </c>
      <c r="B48" s="1" t="s">
        <v>10</v>
      </c>
      <c r="C48" s="4">
        <v>8.2662037037037036E-4</v>
      </c>
      <c r="D48" s="1" t="s">
        <v>121</v>
      </c>
      <c r="F48" s="1" t="str">
        <f t="shared" si="2"/>
        <v/>
      </c>
      <c r="G48">
        <v>8</v>
      </c>
      <c r="H48" s="1" t="s">
        <v>100</v>
      </c>
      <c r="I48" s="4">
        <v>7.3368055555555556E-4</v>
      </c>
      <c r="J48" s="1" t="s">
        <v>219</v>
      </c>
      <c r="K48" s="1"/>
      <c r="L48" s="1" t="str">
        <f t="shared" si="4"/>
        <v/>
      </c>
    </row>
    <row r="49" spans="1:13" x14ac:dyDescent="0.25">
      <c r="A49">
        <v>9</v>
      </c>
      <c r="B49" s="1" t="s">
        <v>12</v>
      </c>
      <c r="C49" s="4">
        <v>8.3703703703703707E-4</v>
      </c>
      <c r="D49" s="1" t="s">
        <v>121</v>
      </c>
      <c r="F49" s="1" t="str">
        <f t="shared" si="2"/>
        <v/>
      </c>
      <c r="G49">
        <v>9</v>
      </c>
      <c r="H49" s="1" t="s">
        <v>198</v>
      </c>
      <c r="I49" s="4">
        <v>7.3530092592592581E-4</v>
      </c>
      <c r="J49" s="1" t="s">
        <v>225</v>
      </c>
      <c r="K49" s="1"/>
      <c r="L49" s="1" t="str">
        <f t="shared" si="4"/>
        <v/>
      </c>
    </row>
    <row r="50" spans="1:13" x14ac:dyDescent="0.25">
      <c r="A50">
        <v>10</v>
      </c>
      <c r="B50" s="1" t="s">
        <v>165</v>
      </c>
      <c r="C50" s="4">
        <v>8.4409722222222221E-4</v>
      </c>
      <c r="D50" s="1" t="s">
        <v>162</v>
      </c>
      <c r="F50" s="1" t="str">
        <f t="shared" si="2"/>
        <v/>
      </c>
      <c r="G50">
        <v>10</v>
      </c>
      <c r="H50" s="1" t="s">
        <v>186</v>
      </c>
      <c r="I50" s="4">
        <v>7.7187499999999999E-4</v>
      </c>
      <c r="J50" s="1" t="s">
        <v>190</v>
      </c>
      <c r="K50" s="1"/>
      <c r="L50" s="1" t="str">
        <f t="shared" si="4"/>
        <v/>
      </c>
    </row>
    <row r="51" spans="1:13" x14ac:dyDescent="0.25">
      <c r="H51" s="1" t="s">
        <v>229</v>
      </c>
      <c r="I51" s="4">
        <v>7.7187499999999999E-4</v>
      </c>
      <c r="J51" s="1" t="s">
        <v>249</v>
      </c>
      <c r="K51" s="1" t="s">
        <v>221</v>
      </c>
      <c r="L51" s="1">
        <f t="shared" si="4"/>
        <v>1</v>
      </c>
    </row>
    <row r="52" spans="1:13" x14ac:dyDescent="0.25">
      <c r="A52" s="42">
        <f>AVERAGE(C53:C62)</f>
        <v>1.9079050925925926E-3</v>
      </c>
      <c r="B52" s="3" t="s">
        <v>43</v>
      </c>
      <c r="C52" s="3" t="s">
        <v>31</v>
      </c>
      <c r="D52" s="3" t="s">
        <v>32</v>
      </c>
      <c r="E52" s="3"/>
      <c r="F52" s="3"/>
      <c r="H52" s="3" t="s">
        <v>44</v>
      </c>
      <c r="I52" s="3" t="s">
        <v>31</v>
      </c>
      <c r="J52" s="3" t="s">
        <v>32</v>
      </c>
      <c r="K52" s="3"/>
      <c r="L52" s="3"/>
      <c r="M52" s="42">
        <f>AVERAGE(I54:I63)</f>
        <v>1.6507844650205763E-3</v>
      </c>
    </row>
    <row r="53" spans="1:13" x14ac:dyDescent="0.25">
      <c r="A53">
        <v>1</v>
      </c>
      <c r="B53" s="1" t="s">
        <v>40</v>
      </c>
      <c r="C53" s="4">
        <v>1.6995370370370369E-3</v>
      </c>
      <c r="D53" s="1" t="s">
        <v>217</v>
      </c>
      <c r="F53" s="1" t="str">
        <f>IF(E53&lt;&gt;"", 11-A53, "")</f>
        <v/>
      </c>
      <c r="G53">
        <v>1</v>
      </c>
      <c r="H53" s="1" t="s">
        <v>39</v>
      </c>
      <c r="I53" s="4">
        <v>1.4429398148148151E-3</v>
      </c>
      <c r="J53" s="1" t="s">
        <v>223</v>
      </c>
      <c r="K53" s="1"/>
      <c r="L53" s="1" t="str">
        <f>IF(K53&lt;&gt;"", 11-G53, "")</f>
        <v/>
      </c>
    </row>
    <row r="54" spans="1:13" x14ac:dyDescent="0.25">
      <c r="A54">
        <v>2</v>
      </c>
      <c r="B54" s="1" t="s">
        <v>159</v>
      </c>
      <c r="C54" s="4">
        <v>1.774884259259259E-3</v>
      </c>
      <c r="D54" s="1" t="s">
        <v>180</v>
      </c>
      <c r="F54" s="1" t="str">
        <f t="shared" ref="F54:F59" si="5">IF(E54&lt;&gt;"", 11-A54, "")</f>
        <v/>
      </c>
      <c r="G54">
        <v>2</v>
      </c>
      <c r="H54" s="1" t="s">
        <v>161</v>
      </c>
      <c r="I54" s="4">
        <v>1.4623842592592594E-3</v>
      </c>
      <c r="J54" s="1" t="s">
        <v>184</v>
      </c>
      <c r="K54" s="1"/>
      <c r="L54" s="1" t="str">
        <f t="shared" ref="L54:L62" si="6">IF(K54&lt;&gt;"", 11-G54, "")</f>
        <v/>
      </c>
    </row>
    <row r="55" spans="1:13" x14ac:dyDescent="0.25">
      <c r="A55">
        <v>3</v>
      </c>
      <c r="B55" s="1" t="s">
        <v>181</v>
      </c>
      <c r="C55" s="4">
        <v>1.8142361111111111E-3</v>
      </c>
      <c r="D55" s="1" t="s">
        <v>222</v>
      </c>
      <c r="F55" s="1" t="str">
        <f t="shared" si="5"/>
        <v/>
      </c>
      <c r="G55">
        <v>3</v>
      </c>
      <c r="H55" s="1" t="s">
        <v>47</v>
      </c>
      <c r="I55" s="4">
        <v>1.5280092592592593E-3</v>
      </c>
      <c r="J55" s="1" t="s">
        <v>201</v>
      </c>
      <c r="K55" s="1"/>
      <c r="L55" s="1" t="str">
        <f t="shared" si="6"/>
        <v/>
      </c>
    </row>
    <row r="56" spans="1:13" x14ac:dyDescent="0.25">
      <c r="A56">
        <v>4</v>
      </c>
      <c r="B56" s="1" t="s">
        <v>12</v>
      </c>
      <c r="C56" s="4">
        <v>1.8591435185185184E-3</v>
      </c>
      <c r="D56" s="1" t="s">
        <v>98</v>
      </c>
      <c r="F56" s="1" t="str">
        <f t="shared" si="5"/>
        <v/>
      </c>
      <c r="G56">
        <v>4</v>
      </c>
      <c r="H56" s="1" t="s">
        <v>15</v>
      </c>
      <c r="I56" s="4">
        <v>1.5622685185185186E-3</v>
      </c>
      <c r="J56" s="1" t="s">
        <v>220</v>
      </c>
      <c r="K56" s="1"/>
      <c r="L56" s="1" t="str">
        <f t="shared" si="6"/>
        <v/>
      </c>
    </row>
    <row r="57" spans="1:13" x14ac:dyDescent="0.25">
      <c r="A57">
        <v>5</v>
      </c>
      <c r="B57" s="1" t="s">
        <v>168</v>
      </c>
      <c r="C57" s="4">
        <v>1.9429398148148147E-3</v>
      </c>
      <c r="D57" s="1" t="s">
        <v>218</v>
      </c>
      <c r="F57" s="1" t="str">
        <f t="shared" si="5"/>
        <v/>
      </c>
      <c r="G57">
        <v>5</v>
      </c>
      <c r="H57" s="1" t="s">
        <v>30</v>
      </c>
      <c r="I57" s="4">
        <v>1.5812500000000002E-3</v>
      </c>
      <c r="J57" s="1" t="s">
        <v>187</v>
      </c>
      <c r="K57" s="1"/>
      <c r="L57" s="1" t="str">
        <f t="shared" si="6"/>
        <v/>
      </c>
    </row>
    <row r="58" spans="1:13" x14ac:dyDescent="0.25">
      <c r="A58">
        <v>6</v>
      </c>
      <c r="B58" s="1" t="s">
        <v>28</v>
      </c>
      <c r="C58" s="4">
        <v>1.9663194444444446E-3</v>
      </c>
      <c r="D58" s="1" t="s">
        <v>182</v>
      </c>
      <c r="F58" s="1" t="str">
        <f t="shared" si="5"/>
        <v/>
      </c>
      <c r="G58">
        <v>6</v>
      </c>
      <c r="H58" s="1" t="s">
        <v>23</v>
      </c>
      <c r="I58" s="4">
        <v>1.5900462962962962E-3</v>
      </c>
      <c r="J58" s="1" t="s">
        <v>223</v>
      </c>
      <c r="K58" s="1"/>
      <c r="L58" s="1" t="str">
        <f t="shared" si="6"/>
        <v/>
      </c>
    </row>
    <row r="59" spans="1:13" x14ac:dyDescent="0.25">
      <c r="A59">
        <v>7</v>
      </c>
      <c r="B59" s="1" t="s">
        <v>104</v>
      </c>
      <c r="C59" s="4">
        <v>1.9783564814814815E-3</v>
      </c>
      <c r="D59" s="1" t="s">
        <v>222</v>
      </c>
      <c r="F59" s="1" t="str">
        <f t="shared" si="5"/>
        <v/>
      </c>
      <c r="G59">
        <v>7</v>
      </c>
      <c r="H59" s="1" t="s">
        <v>74</v>
      </c>
      <c r="I59" s="4">
        <v>1.7399305555555555E-3</v>
      </c>
      <c r="J59" s="1" t="s">
        <v>202</v>
      </c>
      <c r="K59" s="1"/>
      <c r="L59" s="1" t="str">
        <f t="shared" si="6"/>
        <v/>
      </c>
    </row>
    <row r="60" spans="1:13" x14ac:dyDescent="0.25">
      <c r="A60">
        <v>8</v>
      </c>
      <c r="B60" s="1" t="s">
        <v>239</v>
      </c>
      <c r="C60" s="4">
        <v>1.9934027777777775E-3</v>
      </c>
      <c r="D60" s="1" t="s">
        <v>240</v>
      </c>
      <c r="F60" s="1" t="str">
        <f t="shared" ref="F60:F61" si="7">IF(E60&lt;&gt;"", 11-A60, "")</f>
        <v/>
      </c>
      <c r="G60">
        <v>8</v>
      </c>
      <c r="H60" s="1" t="s">
        <v>100</v>
      </c>
      <c r="I60" s="4">
        <v>1.7422453703703706E-3</v>
      </c>
      <c r="J60" s="1" t="s">
        <v>203</v>
      </c>
      <c r="K60" s="1"/>
      <c r="L60" s="1" t="str">
        <f t="shared" si="6"/>
        <v/>
      </c>
    </row>
    <row r="61" spans="1:13" x14ac:dyDescent="0.25">
      <c r="A61">
        <v>9</v>
      </c>
      <c r="B61" s="1" t="s">
        <v>102</v>
      </c>
      <c r="C61" s="4">
        <v>2.0165509259259255E-3</v>
      </c>
      <c r="D61" s="1" t="s">
        <v>219</v>
      </c>
      <c r="F61" s="1" t="str">
        <f t="shared" si="7"/>
        <v/>
      </c>
      <c r="G61">
        <v>9</v>
      </c>
      <c r="H61" s="1" t="s">
        <v>229</v>
      </c>
      <c r="I61" s="4">
        <v>1.8078703703703705E-3</v>
      </c>
      <c r="J61" s="1" t="s">
        <v>230</v>
      </c>
      <c r="K61" s="1"/>
      <c r="L61" s="1" t="str">
        <f t="shared" si="6"/>
        <v/>
      </c>
    </row>
    <row r="62" spans="1:13" x14ac:dyDescent="0.25">
      <c r="A62">
        <v>10</v>
      </c>
      <c r="B62" s="1" t="s">
        <v>27</v>
      </c>
      <c r="C62" s="4">
        <v>2.0336805555555555E-3</v>
      </c>
      <c r="D62" s="1" t="s">
        <v>154</v>
      </c>
      <c r="F62" s="1" t="str">
        <f>IF(E62&lt;&gt;"", 11-A61, "")</f>
        <v/>
      </c>
      <c r="G62">
        <v>10</v>
      </c>
      <c r="H62" s="1" t="s">
        <v>232</v>
      </c>
      <c r="I62" s="4">
        <v>1.8430555555555555E-3</v>
      </c>
      <c r="J62" s="1" t="s">
        <v>230</v>
      </c>
      <c r="K62" s="1"/>
      <c r="L62" s="1" t="str">
        <f t="shared" si="6"/>
        <v/>
      </c>
    </row>
    <row r="63" spans="1:13" x14ac:dyDescent="0.25">
      <c r="F63" s="1" t="str">
        <f>IF(E63&lt;&gt;"", 11-A62, "")</f>
        <v/>
      </c>
      <c r="I63" s="4"/>
      <c r="J63" s="1"/>
      <c r="K63" s="1"/>
      <c r="L63" s="1" t="str">
        <f>IF(K63&lt;&gt;"", 11-G62, "")</f>
        <v/>
      </c>
    </row>
    <row r="64" spans="1:13" x14ac:dyDescent="0.25">
      <c r="A64" s="42">
        <f>AVERAGE(C67:C75)</f>
        <v>4.1927951388888891E-3</v>
      </c>
      <c r="B64" s="3" t="s">
        <v>49</v>
      </c>
      <c r="C64" s="3" t="s">
        <v>31</v>
      </c>
      <c r="D64" s="3" t="s">
        <v>32</v>
      </c>
      <c r="E64" s="3"/>
      <c r="F64" s="3"/>
      <c r="H64" s="3" t="s">
        <v>50</v>
      </c>
      <c r="I64" s="3" t="s">
        <v>31</v>
      </c>
      <c r="J64" s="3" t="s">
        <v>32</v>
      </c>
      <c r="K64" s="3"/>
      <c r="L64" s="3"/>
      <c r="M64" s="42">
        <f>AVERAGE(I65:I73)</f>
        <v>3.5260931069958845E-3</v>
      </c>
    </row>
    <row r="65" spans="1:13" x14ac:dyDescent="0.25">
      <c r="A65">
        <v>1</v>
      </c>
      <c r="B65" s="1" t="s">
        <v>40</v>
      </c>
      <c r="C65" s="4">
        <v>3.7620370370370373E-3</v>
      </c>
      <c r="D65" s="1" t="s">
        <v>223</v>
      </c>
      <c r="F65" s="1" t="str">
        <f>IF(E65&lt;&gt;"", 11-A65, "")</f>
        <v/>
      </c>
      <c r="G65">
        <v>1</v>
      </c>
      <c r="H65" s="1" t="s">
        <v>39</v>
      </c>
      <c r="I65" s="4">
        <v>3.0687499999999999E-3</v>
      </c>
      <c r="J65" s="1" t="s">
        <v>246</v>
      </c>
      <c r="K65" s="1" t="s">
        <v>221</v>
      </c>
      <c r="L65" s="1">
        <f>IF(K65&lt;&gt;"", 11-G65, "")</f>
        <v>10</v>
      </c>
    </row>
    <row r="66" spans="1:13" x14ac:dyDescent="0.25">
      <c r="A66">
        <v>2</v>
      </c>
      <c r="B66" s="1" t="s">
        <v>159</v>
      </c>
      <c r="C66" s="4">
        <v>3.8112268518518517E-3</v>
      </c>
      <c r="D66" s="1" t="s">
        <v>180</v>
      </c>
      <c r="F66" s="1" t="str">
        <f t="shared" ref="F66:F74" si="8">IF(E66&lt;&gt;"", 11-A66, "")</f>
        <v/>
      </c>
      <c r="G66">
        <v>2</v>
      </c>
      <c r="H66" s="1" t="s">
        <v>161</v>
      </c>
      <c r="I66" s="4">
        <v>3.3114583333333329E-3</v>
      </c>
      <c r="J66" s="1" t="s">
        <v>162</v>
      </c>
      <c r="K66" s="1"/>
      <c r="L66" s="1" t="str">
        <f t="shared" ref="L66:L74" si="9">IF(K66&lt;&gt;"", 11-G66, "")</f>
        <v/>
      </c>
    </row>
    <row r="67" spans="1:13" x14ac:dyDescent="0.25">
      <c r="A67">
        <v>3</v>
      </c>
      <c r="B67" s="1" t="s">
        <v>12</v>
      </c>
      <c r="C67" s="4">
        <v>4.0070601851851856E-3</v>
      </c>
      <c r="D67" s="1" t="s">
        <v>98</v>
      </c>
      <c r="F67" s="1" t="str">
        <f t="shared" si="8"/>
        <v/>
      </c>
      <c r="G67">
        <v>3</v>
      </c>
      <c r="H67" s="1" t="s">
        <v>15</v>
      </c>
      <c r="I67" s="4">
        <v>3.4575231481481484E-3</v>
      </c>
      <c r="J67" s="1" t="s">
        <v>180</v>
      </c>
      <c r="K67" s="1"/>
      <c r="L67" s="1" t="str">
        <f t="shared" si="9"/>
        <v/>
      </c>
    </row>
    <row r="68" spans="1:13" x14ac:dyDescent="0.25">
      <c r="A68">
        <v>4</v>
      </c>
      <c r="B68" s="1" t="s">
        <v>181</v>
      </c>
      <c r="C68" s="4">
        <v>4.0326388888888894E-3</v>
      </c>
      <c r="D68" s="1" t="s">
        <v>187</v>
      </c>
      <c r="F68" s="1" t="str">
        <f t="shared" si="8"/>
        <v/>
      </c>
      <c r="G68">
        <v>4</v>
      </c>
      <c r="H68" s="1" t="s">
        <v>30</v>
      </c>
      <c r="I68" s="4">
        <v>3.5721064814814817E-3</v>
      </c>
      <c r="J68" s="1" t="s">
        <v>187</v>
      </c>
      <c r="K68" s="1"/>
      <c r="L68" s="1" t="str">
        <f t="shared" si="9"/>
        <v/>
      </c>
    </row>
    <row r="69" spans="1:13" x14ac:dyDescent="0.25">
      <c r="A69">
        <v>5</v>
      </c>
      <c r="B69" s="1" t="s">
        <v>168</v>
      </c>
      <c r="C69" s="4">
        <v>4.0552083333333334E-3</v>
      </c>
      <c r="D69" s="1" t="s">
        <v>247</v>
      </c>
      <c r="E69" s="1" t="s">
        <v>221</v>
      </c>
      <c r="F69" s="1">
        <f t="shared" si="8"/>
        <v>6</v>
      </c>
      <c r="G69">
        <v>5</v>
      </c>
      <c r="H69" s="1" t="s">
        <v>74</v>
      </c>
      <c r="I69" s="4">
        <v>3.5875000000000004E-3</v>
      </c>
      <c r="J69" s="1" t="s">
        <v>202</v>
      </c>
      <c r="K69" s="1"/>
      <c r="L69" s="1" t="str">
        <f t="shared" si="9"/>
        <v/>
      </c>
    </row>
    <row r="70" spans="1:13" x14ac:dyDescent="0.25">
      <c r="A70">
        <v>6</v>
      </c>
      <c r="B70" s="1" t="s">
        <v>228</v>
      </c>
      <c r="C70" s="4">
        <v>4.1065972222222224E-3</v>
      </c>
      <c r="D70" s="1" t="s">
        <v>253</v>
      </c>
      <c r="E70" s="1" t="s">
        <v>221</v>
      </c>
      <c r="F70" s="1">
        <f t="shared" si="8"/>
        <v>5</v>
      </c>
      <c r="G70">
        <v>6</v>
      </c>
      <c r="H70" s="1" t="s">
        <v>198</v>
      </c>
      <c r="I70" s="4">
        <v>3.592592592592593E-3</v>
      </c>
      <c r="J70" s="1" t="s">
        <v>199</v>
      </c>
      <c r="K70" s="1"/>
      <c r="L70" s="1" t="str">
        <f t="shared" si="9"/>
        <v/>
      </c>
    </row>
    <row r="71" spans="1:13" x14ac:dyDescent="0.25">
      <c r="A71">
        <v>7</v>
      </c>
      <c r="B71" s="1" t="s">
        <v>28</v>
      </c>
      <c r="C71" s="4">
        <v>4.1979166666666666E-3</v>
      </c>
      <c r="D71" s="1" t="s">
        <v>182</v>
      </c>
      <c r="F71" s="1" t="str">
        <f t="shared" si="8"/>
        <v/>
      </c>
      <c r="G71">
        <v>7</v>
      </c>
      <c r="H71" s="1" t="s">
        <v>47</v>
      </c>
      <c r="I71" s="4">
        <v>3.6890046296296293E-3</v>
      </c>
      <c r="J71" s="1" t="s">
        <v>180</v>
      </c>
      <c r="K71" s="1"/>
      <c r="L71" s="1" t="str">
        <f t="shared" si="9"/>
        <v/>
      </c>
    </row>
    <row r="72" spans="1:13" x14ac:dyDescent="0.25">
      <c r="A72">
        <v>8</v>
      </c>
      <c r="B72" s="1" t="s">
        <v>29</v>
      </c>
      <c r="C72" s="4">
        <v>4.3121527777777785E-3</v>
      </c>
      <c r="D72" s="1" t="s">
        <v>118</v>
      </c>
      <c r="F72" s="1" t="str">
        <f t="shared" si="8"/>
        <v/>
      </c>
      <c r="G72">
        <v>8</v>
      </c>
      <c r="H72" s="1" t="s">
        <v>23</v>
      </c>
      <c r="I72" s="4">
        <v>3.7133101851851854E-3</v>
      </c>
      <c r="J72" s="1" t="s">
        <v>120</v>
      </c>
      <c r="K72" s="1"/>
      <c r="L72" s="1" t="str">
        <f t="shared" si="9"/>
        <v/>
      </c>
    </row>
    <row r="73" spans="1:13" x14ac:dyDescent="0.25">
      <c r="A73">
        <v>9</v>
      </c>
      <c r="B73" s="1" t="s">
        <v>6</v>
      </c>
      <c r="C73" s="4">
        <v>4.3925925925925929E-3</v>
      </c>
      <c r="D73" s="1" t="s">
        <v>253</v>
      </c>
      <c r="E73" s="1" t="s">
        <v>221</v>
      </c>
      <c r="F73" s="1">
        <f t="shared" si="8"/>
        <v>2</v>
      </c>
      <c r="G73">
        <v>9</v>
      </c>
      <c r="H73" s="1" t="s">
        <v>209</v>
      </c>
      <c r="I73" s="4">
        <v>3.7425925925925925E-3</v>
      </c>
      <c r="J73" s="1" t="s">
        <v>253</v>
      </c>
      <c r="K73" s="1" t="s">
        <v>221</v>
      </c>
      <c r="L73" s="1">
        <f t="shared" si="9"/>
        <v>2</v>
      </c>
    </row>
    <row r="74" spans="1:13" x14ac:dyDescent="0.25">
      <c r="A74">
        <v>10</v>
      </c>
      <c r="B74" s="1" t="s">
        <v>27</v>
      </c>
      <c r="C74" s="4">
        <v>4.4381944444444443E-3</v>
      </c>
      <c r="D74" s="1" t="s">
        <v>154</v>
      </c>
      <c r="F74" s="1" t="str">
        <f t="shared" si="8"/>
        <v/>
      </c>
      <c r="G74">
        <v>10</v>
      </c>
      <c r="H74" s="1" t="s">
        <v>232</v>
      </c>
      <c r="I74" s="4">
        <v>3.7607638888888886E-3</v>
      </c>
      <c r="J74" s="1" t="s">
        <v>249</v>
      </c>
      <c r="K74" s="1" t="s">
        <v>221</v>
      </c>
      <c r="L74" s="1">
        <f t="shared" si="9"/>
        <v>1</v>
      </c>
    </row>
    <row r="75" spans="1:13" x14ac:dyDescent="0.25">
      <c r="C75" s="4"/>
      <c r="F75" s="1" t="str">
        <f>IF(E75&lt;&gt;"", 11-A74, "")</f>
        <v/>
      </c>
      <c r="L75" s="1"/>
    </row>
    <row r="76" spans="1:13" x14ac:dyDescent="0.25">
      <c r="A76" s="42">
        <f>AVERAGE(C77:C86)</f>
        <v>9.1718749999999995E-3</v>
      </c>
      <c r="B76" s="3" t="s">
        <v>51</v>
      </c>
      <c r="C76" s="3" t="s">
        <v>31</v>
      </c>
      <c r="D76" s="3" t="s">
        <v>32</v>
      </c>
      <c r="E76" s="3"/>
      <c r="F76" s="3"/>
      <c r="H76" s="3" t="s">
        <v>52</v>
      </c>
      <c r="I76" s="3" t="s">
        <v>31</v>
      </c>
      <c r="J76" s="3" t="s">
        <v>32</v>
      </c>
      <c r="K76" s="3"/>
      <c r="L76" s="3"/>
      <c r="M76" s="42">
        <f>AVERAGE(I78:I87)</f>
        <v>8.0756944444444444E-3</v>
      </c>
    </row>
    <row r="77" spans="1:13" x14ac:dyDescent="0.25">
      <c r="A77">
        <v>1</v>
      </c>
      <c r="B77" s="1" t="s">
        <v>40</v>
      </c>
      <c r="C77" s="4">
        <v>7.9783564814814821E-3</v>
      </c>
      <c r="D77" s="1" t="s">
        <v>188</v>
      </c>
      <c r="F77" s="1" t="str">
        <f>IF(E77&lt;&gt;"", 11-A77, "")</f>
        <v/>
      </c>
      <c r="G77">
        <v>1</v>
      </c>
      <c r="H77" s="1" t="s">
        <v>39</v>
      </c>
      <c r="I77" s="4">
        <v>6.5312499999999997E-3</v>
      </c>
      <c r="J77" s="1" t="s">
        <v>246</v>
      </c>
      <c r="K77" s="1" t="s">
        <v>221</v>
      </c>
      <c r="L77" s="1">
        <f>IF(K77&lt;&gt;"", 11-G77, "")</f>
        <v>10</v>
      </c>
    </row>
    <row r="78" spans="1:13" x14ac:dyDescent="0.25">
      <c r="A78">
        <v>2</v>
      </c>
      <c r="B78" s="1" t="s">
        <v>28</v>
      </c>
      <c r="C78" s="4">
        <v>8.7855324074074068E-3</v>
      </c>
      <c r="D78" s="1" t="s">
        <v>154</v>
      </c>
      <c r="F78" s="1" t="str">
        <f t="shared" ref="F78:F86" si="10">IF(E78&lt;&gt;"", 11-A78, "")</f>
        <v/>
      </c>
      <c r="G78">
        <v>2</v>
      </c>
      <c r="H78" s="1" t="s">
        <v>161</v>
      </c>
      <c r="I78" s="4">
        <v>6.9900462962962963E-3</v>
      </c>
      <c r="J78" s="1" t="s">
        <v>184</v>
      </c>
      <c r="K78" s="1"/>
      <c r="L78" s="1" t="str">
        <f t="shared" ref="L78:L86" si="11">IF(K78&lt;&gt;"", 11-G78, "")</f>
        <v/>
      </c>
    </row>
    <row r="79" spans="1:13" x14ac:dyDescent="0.25">
      <c r="A79">
        <v>3</v>
      </c>
      <c r="B79" s="1" t="s">
        <v>29</v>
      </c>
      <c r="C79" s="4">
        <v>8.9575231481481485E-3</v>
      </c>
      <c r="D79" s="1" t="s">
        <v>118</v>
      </c>
      <c r="F79" s="1" t="str">
        <f t="shared" si="10"/>
        <v/>
      </c>
      <c r="G79">
        <v>3</v>
      </c>
      <c r="H79" s="1" t="s">
        <v>23</v>
      </c>
      <c r="I79" s="4">
        <v>7.4637731481481473E-3</v>
      </c>
      <c r="J79" s="1" t="s">
        <v>189</v>
      </c>
      <c r="K79" s="1"/>
      <c r="L79" s="1" t="str">
        <f t="shared" si="11"/>
        <v/>
      </c>
    </row>
    <row r="80" spans="1:13" x14ac:dyDescent="0.25">
      <c r="A80">
        <v>4</v>
      </c>
      <c r="B80" s="1" t="s">
        <v>12</v>
      </c>
      <c r="C80" s="4">
        <v>9.1938657407407403E-3</v>
      </c>
      <c r="D80" s="1" t="s">
        <v>11</v>
      </c>
      <c r="F80" s="1" t="str">
        <f t="shared" si="10"/>
        <v/>
      </c>
      <c r="G80">
        <v>4</v>
      </c>
      <c r="H80" s="1" t="s">
        <v>47</v>
      </c>
      <c r="I80" s="4">
        <v>7.6366898148148149E-3</v>
      </c>
      <c r="J80" s="1" t="s">
        <v>180</v>
      </c>
      <c r="K80" s="1"/>
      <c r="L80" s="1" t="str">
        <f t="shared" si="11"/>
        <v/>
      </c>
    </row>
    <row r="81" spans="1:13" x14ac:dyDescent="0.25">
      <c r="A81">
        <v>5</v>
      </c>
      <c r="B81" s="1" t="s">
        <v>67</v>
      </c>
      <c r="C81" s="4">
        <v>9.2133101851851855E-3</v>
      </c>
      <c r="D81" s="1" t="s">
        <v>118</v>
      </c>
      <c r="F81" s="1" t="str">
        <f t="shared" si="10"/>
        <v/>
      </c>
      <c r="G81">
        <v>5</v>
      </c>
      <c r="H81" s="1" t="s">
        <v>74</v>
      </c>
      <c r="I81" s="4">
        <v>7.7383101851851849E-3</v>
      </c>
      <c r="J81" s="1" t="s">
        <v>164</v>
      </c>
      <c r="K81" s="1"/>
      <c r="L81" s="1" t="str">
        <f t="shared" si="11"/>
        <v/>
      </c>
    </row>
    <row r="82" spans="1:13" x14ac:dyDescent="0.25">
      <c r="A82">
        <v>6</v>
      </c>
      <c r="B82" s="1" t="s">
        <v>27</v>
      </c>
      <c r="C82" s="4">
        <v>9.3942129629629636E-3</v>
      </c>
      <c r="D82" s="1" t="s">
        <v>154</v>
      </c>
      <c r="F82" s="1" t="str">
        <f t="shared" si="10"/>
        <v/>
      </c>
      <c r="G82">
        <v>6</v>
      </c>
      <c r="H82" s="1" t="s">
        <v>30</v>
      </c>
      <c r="I82" s="4">
        <v>7.9923611111111115E-3</v>
      </c>
      <c r="J82" s="1" t="s">
        <v>118</v>
      </c>
      <c r="K82" s="1"/>
      <c r="L82" s="1" t="str">
        <f t="shared" si="11"/>
        <v/>
      </c>
    </row>
    <row r="83" spans="1:13" x14ac:dyDescent="0.25">
      <c r="A83">
        <v>7</v>
      </c>
      <c r="B83" s="1" t="s">
        <v>25</v>
      </c>
      <c r="C83" s="4">
        <v>9.4489583333333335E-3</v>
      </c>
      <c r="D83" s="1" t="s">
        <v>118</v>
      </c>
      <c r="F83" s="1" t="str">
        <f t="shared" si="10"/>
        <v/>
      </c>
      <c r="G83">
        <v>7</v>
      </c>
      <c r="H83" s="1" t="s">
        <v>100</v>
      </c>
      <c r="I83" s="4">
        <v>8.1074074074074087E-3</v>
      </c>
      <c r="J83" s="1" t="s">
        <v>154</v>
      </c>
      <c r="K83" s="1"/>
      <c r="L83" s="1" t="str">
        <f t="shared" si="11"/>
        <v/>
      </c>
    </row>
    <row r="84" spans="1:13" x14ac:dyDescent="0.25">
      <c r="A84">
        <v>8</v>
      </c>
      <c r="B84" s="1" t="s">
        <v>168</v>
      </c>
      <c r="C84" s="4">
        <v>9.4596064814814803E-3</v>
      </c>
      <c r="D84" s="1" t="s">
        <v>183</v>
      </c>
      <c r="F84" s="1" t="str">
        <f t="shared" si="10"/>
        <v/>
      </c>
      <c r="G84">
        <v>8</v>
      </c>
      <c r="H84" s="1" t="s">
        <v>72</v>
      </c>
      <c r="I84" s="4">
        <v>8.6372685185185181E-3</v>
      </c>
      <c r="J84" s="1" t="s">
        <v>118</v>
      </c>
      <c r="K84" s="1"/>
      <c r="L84" s="1" t="str">
        <f t="shared" si="11"/>
        <v/>
      </c>
    </row>
    <row r="85" spans="1:13" x14ac:dyDescent="0.25">
      <c r="A85">
        <v>9</v>
      </c>
      <c r="B85" s="1" t="s">
        <v>104</v>
      </c>
      <c r="C85" s="4">
        <v>9.6322916666666657E-3</v>
      </c>
      <c r="D85" s="1" t="s">
        <v>118</v>
      </c>
      <c r="F85" s="1" t="str">
        <f t="shared" si="10"/>
        <v/>
      </c>
      <c r="G85">
        <v>9</v>
      </c>
      <c r="H85" s="1" t="s">
        <v>175</v>
      </c>
      <c r="I85" s="4">
        <v>8.900578703703704E-3</v>
      </c>
      <c r="J85" s="1" t="s">
        <v>184</v>
      </c>
      <c r="K85" s="1"/>
      <c r="L85" s="1" t="str">
        <f t="shared" si="11"/>
        <v/>
      </c>
    </row>
    <row r="86" spans="1:13" x14ac:dyDescent="0.25">
      <c r="A86">
        <v>10</v>
      </c>
      <c r="B86" s="1" t="s">
        <v>235</v>
      </c>
      <c r="C86" s="4">
        <v>9.6550925925925936E-3</v>
      </c>
      <c r="D86" s="1" t="s">
        <v>230</v>
      </c>
      <c r="F86" s="1" t="str">
        <f t="shared" si="10"/>
        <v/>
      </c>
      <c r="G86">
        <v>10</v>
      </c>
      <c r="H86" s="1" t="s">
        <v>195</v>
      </c>
      <c r="I86" s="4">
        <v>9.2148148148148163E-3</v>
      </c>
      <c r="J86" s="1" t="s">
        <v>184</v>
      </c>
      <c r="K86" s="1"/>
      <c r="L86" s="1" t="str">
        <f t="shared" si="11"/>
        <v/>
      </c>
    </row>
    <row r="87" spans="1:13" x14ac:dyDescent="0.25">
      <c r="I87" s="4"/>
      <c r="J87" s="1"/>
      <c r="K87" s="1"/>
      <c r="L87" s="1"/>
    </row>
    <row r="88" spans="1:13" x14ac:dyDescent="0.25">
      <c r="A88" s="42">
        <f>AVERAGE(C89:C98)</f>
        <v>1.6260648148148146E-2</v>
      </c>
      <c r="B88" s="3" t="s">
        <v>53</v>
      </c>
      <c r="C88" s="3" t="s">
        <v>31</v>
      </c>
      <c r="D88" s="3" t="s">
        <v>32</v>
      </c>
      <c r="E88" s="3"/>
      <c r="F88" s="3"/>
      <c r="H88" s="3" t="s">
        <v>54</v>
      </c>
      <c r="I88" s="3" t="s">
        <v>31</v>
      </c>
      <c r="J88" s="3" t="s">
        <v>32</v>
      </c>
      <c r="K88" s="3"/>
      <c r="L88" s="3"/>
      <c r="M88" s="42">
        <f>AVERAGE(I90:I98)</f>
        <v>1.5693659979423867E-2</v>
      </c>
    </row>
    <row r="89" spans="1:13" x14ac:dyDescent="0.25">
      <c r="A89">
        <v>1</v>
      </c>
      <c r="B89" s="1" t="s">
        <v>28</v>
      </c>
      <c r="C89" s="4">
        <v>1.6260648148148146E-2</v>
      </c>
      <c r="D89" s="1" t="s">
        <v>182</v>
      </c>
      <c r="F89" s="1" t="str">
        <f>IF(E89&lt;&gt;"", 11-A89, "")</f>
        <v/>
      </c>
      <c r="G89">
        <v>1</v>
      </c>
      <c r="H89" s="1" t="s">
        <v>39</v>
      </c>
      <c r="I89" s="4">
        <v>1.2378009259259257E-2</v>
      </c>
      <c r="J89" s="1" t="s">
        <v>223</v>
      </c>
      <c r="K89" s="1"/>
      <c r="L89" s="1" t="str">
        <f>IF(K89&lt;&gt;"", 11-G89, "")</f>
        <v/>
      </c>
    </row>
    <row r="90" spans="1:13" x14ac:dyDescent="0.25">
      <c r="A90">
        <v>2</v>
      </c>
      <c r="F90" s="1" t="str">
        <f t="shared" ref="F90:F98" si="12">IF(E90&lt;&gt;"", 11-A90, "")</f>
        <v/>
      </c>
      <c r="G90">
        <v>2</v>
      </c>
      <c r="H90" s="1" t="s">
        <v>161</v>
      </c>
      <c r="I90" s="4">
        <v>1.3185185185185187E-2</v>
      </c>
      <c r="J90" s="1" t="s">
        <v>162</v>
      </c>
      <c r="K90" s="1"/>
      <c r="L90" s="1" t="str">
        <f t="shared" ref="L90:L94" si="13">IF(K90&lt;&gt;"", 11-G90, "")</f>
        <v/>
      </c>
    </row>
    <row r="91" spans="1:13" x14ac:dyDescent="0.25">
      <c r="A91">
        <v>3</v>
      </c>
      <c r="F91" s="1" t="str">
        <f t="shared" si="12"/>
        <v/>
      </c>
      <c r="G91">
        <v>3</v>
      </c>
      <c r="H91" s="1" t="s">
        <v>74</v>
      </c>
      <c r="I91" s="4">
        <v>1.4326736111111113E-2</v>
      </c>
      <c r="J91" s="1" t="s">
        <v>202</v>
      </c>
      <c r="K91" s="1"/>
      <c r="L91" t="str">
        <f t="shared" si="13"/>
        <v/>
      </c>
    </row>
    <row r="92" spans="1:13" x14ac:dyDescent="0.25">
      <c r="A92">
        <v>4</v>
      </c>
      <c r="F92" s="1" t="str">
        <f t="shared" si="12"/>
        <v/>
      </c>
      <c r="G92">
        <v>4</v>
      </c>
      <c r="H92" s="1" t="s">
        <v>30</v>
      </c>
      <c r="I92" s="4">
        <v>1.4333912037037037E-2</v>
      </c>
      <c r="J92" s="1" t="s">
        <v>187</v>
      </c>
      <c r="K92" s="1"/>
      <c r="L92" s="1" t="str">
        <f t="shared" si="13"/>
        <v/>
      </c>
    </row>
    <row r="93" spans="1:13" x14ac:dyDescent="0.25">
      <c r="A93">
        <v>5</v>
      </c>
      <c r="F93" s="1" t="str">
        <f t="shared" si="12"/>
        <v/>
      </c>
      <c r="G93">
        <v>5</v>
      </c>
      <c r="H93" s="1" t="s">
        <v>36</v>
      </c>
      <c r="I93" s="4">
        <v>1.5715625E-2</v>
      </c>
      <c r="J93" s="1" t="s">
        <v>2</v>
      </c>
      <c r="K93" s="1"/>
      <c r="L93" t="str">
        <f t="shared" si="13"/>
        <v/>
      </c>
    </row>
    <row r="94" spans="1:13" x14ac:dyDescent="0.25">
      <c r="A94">
        <v>6</v>
      </c>
      <c r="F94" s="1" t="str">
        <f t="shared" si="12"/>
        <v/>
      </c>
      <c r="G94">
        <v>6</v>
      </c>
      <c r="H94" s="1" t="s">
        <v>229</v>
      </c>
      <c r="I94" s="4">
        <v>1.5821527777777778E-2</v>
      </c>
      <c r="J94" s="1" t="s">
        <v>230</v>
      </c>
      <c r="K94" s="1"/>
      <c r="L94" s="1" t="str">
        <f t="shared" si="13"/>
        <v/>
      </c>
    </row>
    <row r="95" spans="1:13" x14ac:dyDescent="0.25">
      <c r="A95">
        <v>7</v>
      </c>
      <c r="F95" s="1" t="str">
        <f t="shared" si="12"/>
        <v/>
      </c>
      <c r="G95">
        <v>7</v>
      </c>
      <c r="H95" s="1" t="s">
        <v>232</v>
      </c>
      <c r="I95" s="4">
        <v>1.5897569444444443E-2</v>
      </c>
      <c r="J95" s="1" t="s">
        <v>230</v>
      </c>
      <c r="K95" s="1"/>
      <c r="L95" s="1" t="str">
        <f t="shared" ref="L95:L98" si="14">IF(K95&lt;&gt;"", 11-G95, "")</f>
        <v/>
      </c>
    </row>
    <row r="96" spans="1:13" x14ac:dyDescent="0.25">
      <c r="A96">
        <v>8</v>
      </c>
      <c r="F96" s="1" t="str">
        <f t="shared" si="12"/>
        <v/>
      </c>
      <c r="G96">
        <v>8</v>
      </c>
      <c r="H96" s="1" t="s">
        <v>100</v>
      </c>
      <c r="I96" s="4">
        <v>1.6370833333333334E-2</v>
      </c>
      <c r="J96" s="1" t="s">
        <v>182</v>
      </c>
      <c r="K96" s="1"/>
      <c r="L96" s="1" t="str">
        <f t="shared" si="14"/>
        <v/>
      </c>
    </row>
    <row r="97" spans="1:13" x14ac:dyDescent="0.25">
      <c r="A97">
        <v>9</v>
      </c>
      <c r="F97" s="1" t="str">
        <f t="shared" si="12"/>
        <v/>
      </c>
      <c r="G97">
        <v>9</v>
      </c>
      <c r="H97" s="1" t="s">
        <v>173</v>
      </c>
      <c r="I97" s="4">
        <v>1.7794328703703705E-2</v>
      </c>
      <c r="J97" s="1" t="s">
        <v>202</v>
      </c>
      <c r="K97" s="1"/>
      <c r="L97" s="1" t="str">
        <f t="shared" si="14"/>
        <v/>
      </c>
    </row>
    <row r="98" spans="1:13" x14ac:dyDescent="0.25">
      <c r="A98">
        <v>10</v>
      </c>
      <c r="F98" s="1" t="str">
        <f t="shared" si="12"/>
        <v/>
      </c>
      <c r="G98">
        <v>10</v>
      </c>
      <c r="H98" s="1" t="s">
        <v>169</v>
      </c>
      <c r="I98" s="4">
        <v>1.7797222222222221E-2</v>
      </c>
      <c r="J98" s="1" t="s">
        <v>202</v>
      </c>
      <c r="L98" t="str">
        <f t="shared" si="14"/>
        <v/>
      </c>
    </row>
    <row r="100" spans="1:13" x14ac:dyDescent="0.25">
      <c r="A100" s="42">
        <f>AVERAGE(C103:C111)</f>
        <v>4.3771701388888886E-4</v>
      </c>
      <c r="B100" s="3" t="s">
        <v>55</v>
      </c>
      <c r="C100" s="3" t="s">
        <v>31</v>
      </c>
      <c r="D100" s="3" t="s">
        <v>32</v>
      </c>
      <c r="E100" s="3"/>
      <c r="F100" s="3"/>
      <c r="H100" s="3" t="s">
        <v>56</v>
      </c>
      <c r="I100" s="3" t="s">
        <v>31</v>
      </c>
      <c r="J100" s="3" t="s">
        <v>32</v>
      </c>
      <c r="K100" s="3"/>
      <c r="L100" s="3"/>
      <c r="M100" s="42">
        <f>AVERAGE(I101:I111)</f>
        <v>4.0684027777777778E-4</v>
      </c>
    </row>
    <row r="101" spans="1:13" x14ac:dyDescent="0.25">
      <c r="A101">
        <v>1</v>
      </c>
      <c r="B101" s="1" t="s">
        <v>27</v>
      </c>
      <c r="C101" s="4">
        <v>3.7951388888888887E-4</v>
      </c>
      <c r="D101" s="1" t="s">
        <v>245</v>
      </c>
      <c r="E101" s="1" t="s">
        <v>221</v>
      </c>
      <c r="F101" s="1">
        <f>IF(E101&lt;&gt;"", 11-A101, "")</f>
        <v>10</v>
      </c>
      <c r="G101">
        <v>1</v>
      </c>
      <c r="H101" s="1" t="s">
        <v>15</v>
      </c>
      <c r="I101" s="4">
        <v>3.4050925925925931E-4</v>
      </c>
      <c r="J101" s="1" t="s">
        <v>220</v>
      </c>
      <c r="K101" s="1"/>
      <c r="L101" s="1" t="str">
        <f>IF(K101&lt;&gt;"", 11-G101, "")</f>
        <v/>
      </c>
    </row>
    <row r="102" spans="1:13" x14ac:dyDescent="0.25">
      <c r="A102">
        <v>2</v>
      </c>
      <c r="B102" s="1" t="s">
        <v>29</v>
      </c>
      <c r="C102" s="4">
        <v>3.9178240740740748E-4</v>
      </c>
      <c r="D102" s="1" t="s">
        <v>246</v>
      </c>
      <c r="E102" s="1" t="s">
        <v>221</v>
      </c>
      <c r="F102" s="1">
        <f t="shared" ref="F102:F110" si="15">IF(E102&lt;&gt;"", 11-A102, "")</f>
        <v>9</v>
      </c>
      <c r="G102">
        <v>2</v>
      </c>
      <c r="H102" s="1" t="s">
        <v>23</v>
      </c>
      <c r="I102" s="4">
        <v>3.5787037037037037E-4</v>
      </c>
      <c r="J102" s="1" t="s">
        <v>223</v>
      </c>
      <c r="K102" s="1"/>
      <c r="L102" s="1" t="str">
        <f t="shared" ref="L102:L110" si="16">IF(K102&lt;&gt;"", 11-G102, "")</f>
        <v/>
      </c>
    </row>
    <row r="103" spans="1:13" x14ac:dyDescent="0.25">
      <c r="A103">
        <v>3</v>
      </c>
      <c r="B103" s="1" t="s">
        <v>40</v>
      </c>
      <c r="C103" s="4">
        <v>4.1412037037037041E-4</v>
      </c>
      <c r="D103" s="1" t="s">
        <v>188</v>
      </c>
      <c r="F103" s="1" t="str">
        <f t="shared" si="15"/>
        <v/>
      </c>
      <c r="G103">
        <v>3</v>
      </c>
      <c r="H103" s="1" t="s">
        <v>74</v>
      </c>
      <c r="I103" s="4">
        <v>3.6550925925925922E-4</v>
      </c>
      <c r="J103" s="1" t="s">
        <v>202</v>
      </c>
      <c r="K103" s="1"/>
      <c r="L103" s="1" t="str">
        <f t="shared" si="16"/>
        <v/>
      </c>
    </row>
    <row r="104" spans="1:13" x14ac:dyDescent="0.25">
      <c r="A104">
        <v>4</v>
      </c>
      <c r="B104" s="1" t="s">
        <v>181</v>
      </c>
      <c r="C104" s="4">
        <v>4.1828703703703711E-4</v>
      </c>
      <c r="D104" s="1" t="s">
        <v>204</v>
      </c>
      <c r="F104" s="1" t="str">
        <f t="shared" si="15"/>
        <v/>
      </c>
      <c r="G104">
        <v>4</v>
      </c>
      <c r="H104" s="1" t="s">
        <v>30</v>
      </c>
      <c r="I104" s="4">
        <v>3.7800925925925919E-4</v>
      </c>
      <c r="J104" s="1" t="s">
        <v>187</v>
      </c>
      <c r="K104" s="1"/>
      <c r="L104" s="1" t="str">
        <f t="shared" si="16"/>
        <v/>
      </c>
    </row>
    <row r="105" spans="1:13" x14ac:dyDescent="0.25">
      <c r="A105">
        <v>5</v>
      </c>
      <c r="B105" s="1" t="s">
        <v>159</v>
      </c>
      <c r="C105" s="4">
        <v>4.2118055555555555E-4</v>
      </c>
      <c r="D105" s="1" t="s">
        <v>180</v>
      </c>
      <c r="F105" s="1" t="str">
        <f t="shared" si="15"/>
        <v/>
      </c>
      <c r="G105">
        <v>5</v>
      </c>
      <c r="H105" s="1" t="s">
        <v>100</v>
      </c>
      <c r="I105" s="4">
        <v>4.0115740740740742E-4</v>
      </c>
      <c r="J105" s="1" t="s">
        <v>219</v>
      </c>
      <c r="K105" s="1"/>
      <c r="L105" s="1" t="str">
        <f t="shared" si="16"/>
        <v/>
      </c>
    </row>
    <row r="106" spans="1:13" x14ac:dyDescent="0.25">
      <c r="A106">
        <v>6</v>
      </c>
      <c r="B106" s="1" t="s">
        <v>166</v>
      </c>
      <c r="C106" s="4">
        <v>4.4178240740740739E-4</v>
      </c>
      <c r="D106" s="1" t="s">
        <v>162</v>
      </c>
      <c r="F106" s="1" t="str">
        <f t="shared" si="15"/>
        <v/>
      </c>
      <c r="G106">
        <v>6</v>
      </c>
      <c r="H106" s="1" t="s">
        <v>200</v>
      </c>
      <c r="I106" s="4">
        <v>4.3692129629629631E-4</v>
      </c>
      <c r="J106" s="1" t="s">
        <v>225</v>
      </c>
      <c r="K106" s="1"/>
      <c r="L106" s="1" t="str">
        <f t="shared" si="16"/>
        <v/>
      </c>
    </row>
    <row r="107" spans="1:13" x14ac:dyDescent="0.25">
      <c r="A107">
        <v>7</v>
      </c>
      <c r="B107" s="1" t="s">
        <v>254</v>
      </c>
      <c r="C107" s="4">
        <v>4.4398148148148145E-4</v>
      </c>
      <c r="D107" s="1" t="s">
        <v>253</v>
      </c>
      <c r="E107" s="1" t="s">
        <v>221</v>
      </c>
      <c r="F107" s="1">
        <f t="shared" si="15"/>
        <v>4</v>
      </c>
      <c r="G107">
        <v>7</v>
      </c>
      <c r="H107" s="1" t="s">
        <v>215</v>
      </c>
      <c r="I107" s="4">
        <v>4.3796296296296297E-4</v>
      </c>
      <c r="J107" s="1" t="s">
        <v>252</v>
      </c>
      <c r="K107" s="1" t="s">
        <v>221</v>
      </c>
      <c r="L107" s="1">
        <f t="shared" si="16"/>
        <v>4</v>
      </c>
    </row>
    <row r="108" spans="1:13" x14ac:dyDescent="0.25">
      <c r="A108">
        <v>8</v>
      </c>
      <c r="B108" s="1" t="s">
        <v>181</v>
      </c>
      <c r="C108" s="4">
        <v>4.4583333333333329E-4</v>
      </c>
      <c r="D108" s="1" t="s">
        <v>187</v>
      </c>
      <c r="F108" s="1" t="str">
        <f t="shared" si="15"/>
        <v/>
      </c>
      <c r="G108">
        <v>8</v>
      </c>
      <c r="H108" s="1" t="s">
        <v>229</v>
      </c>
      <c r="I108" s="4">
        <v>4.4050925925925936E-4</v>
      </c>
      <c r="J108" s="1" t="s">
        <v>230</v>
      </c>
      <c r="K108" s="1"/>
      <c r="L108" s="1" t="str">
        <f t="shared" si="16"/>
        <v/>
      </c>
    </row>
    <row r="109" spans="1:13" x14ac:dyDescent="0.25">
      <c r="A109">
        <v>9</v>
      </c>
      <c r="B109" s="1" t="s">
        <v>12</v>
      </c>
      <c r="C109" s="4">
        <v>4.5740740740740746E-4</v>
      </c>
      <c r="D109" s="1" t="s">
        <v>121</v>
      </c>
      <c r="F109" s="1" t="str">
        <f t="shared" si="15"/>
        <v/>
      </c>
      <c r="G109">
        <v>9</v>
      </c>
      <c r="H109" s="1" t="s">
        <v>3</v>
      </c>
      <c r="I109" s="4">
        <v>4.4791666666666672E-4</v>
      </c>
      <c r="J109" s="1" t="s">
        <v>35</v>
      </c>
      <c r="K109" s="1"/>
      <c r="L109" s="1" t="str">
        <f t="shared" si="16"/>
        <v/>
      </c>
    </row>
    <row r="110" spans="1:13" x14ac:dyDescent="0.25">
      <c r="A110">
        <v>10</v>
      </c>
      <c r="B110" s="1" t="s">
        <v>6</v>
      </c>
      <c r="C110" s="4">
        <v>4.5914351851851851E-4</v>
      </c>
      <c r="D110" s="1" t="s">
        <v>225</v>
      </c>
      <c r="F110" s="1" t="str">
        <f t="shared" si="15"/>
        <v/>
      </c>
      <c r="G110">
        <v>10</v>
      </c>
      <c r="H110" s="1" t="s">
        <v>232</v>
      </c>
      <c r="I110" s="4">
        <v>4.6203703703703706E-4</v>
      </c>
      <c r="J110" s="1" t="s">
        <v>230</v>
      </c>
      <c r="K110" s="1"/>
      <c r="L110" s="1" t="str">
        <f t="shared" si="16"/>
        <v/>
      </c>
    </row>
    <row r="111" spans="1:13" x14ac:dyDescent="0.25">
      <c r="C111" s="4"/>
      <c r="I111" s="4"/>
      <c r="J111" s="1"/>
    </row>
    <row r="112" spans="1:13" x14ac:dyDescent="0.25">
      <c r="A112" s="42">
        <f>AVERAGE(C117:C123)</f>
        <v>1.0159915123456791E-3</v>
      </c>
      <c r="B112" s="3" t="s">
        <v>57</v>
      </c>
      <c r="C112" s="3" t="s">
        <v>31</v>
      </c>
      <c r="D112" s="3" t="s">
        <v>32</v>
      </c>
      <c r="E112" s="3"/>
      <c r="F112" s="3"/>
      <c r="H112" s="3" t="s">
        <v>58</v>
      </c>
      <c r="I112" s="3" t="s">
        <v>31</v>
      </c>
      <c r="J112" s="3" t="s">
        <v>32</v>
      </c>
      <c r="K112" s="3"/>
      <c r="L112" s="3"/>
      <c r="M112" s="42">
        <f>AVERAGE(I113:I122)</f>
        <v>8.8429398148148156E-4</v>
      </c>
    </row>
    <row r="113" spans="1:13" x14ac:dyDescent="0.25">
      <c r="A113">
        <v>1</v>
      </c>
      <c r="B113" s="1" t="s">
        <v>27</v>
      </c>
      <c r="C113" s="4">
        <v>9.2430555555555549E-4</v>
      </c>
      <c r="D113" s="1" t="s">
        <v>219</v>
      </c>
      <c r="F113" s="1" t="str">
        <f>IF(E113&lt;&gt;"", 11-A113, "")</f>
        <v/>
      </c>
      <c r="G113">
        <v>1</v>
      </c>
      <c r="H113" s="1" t="s">
        <v>15</v>
      </c>
      <c r="I113" s="4">
        <v>7.280092592592593E-4</v>
      </c>
      <c r="J113" s="1" t="s">
        <v>248</v>
      </c>
      <c r="K113" s="1" t="s">
        <v>221</v>
      </c>
      <c r="L113" s="1">
        <f>IF(K113&lt;&gt;"", 11-G113, "")</f>
        <v>10</v>
      </c>
    </row>
    <row r="114" spans="1:13" x14ac:dyDescent="0.25">
      <c r="A114">
        <v>2</v>
      </c>
      <c r="B114" s="1" t="s">
        <v>181</v>
      </c>
      <c r="C114" s="4">
        <v>9.1250000000000001E-4</v>
      </c>
      <c r="D114" s="1" t="s">
        <v>187</v>
      </c>
      <c r="F114" s="1" t="str">
        <f t="shared" ref="F114:F122" si="17">IF(E114&lt;&gt;"", 11-A114, "")</f>
        <v/>
      </c>
      <c r="G114">
        <v>2</v>
      </c>
      <c r="H114" s="1" t="s">
        <v>23</v>
      </c>
      <c r="I114" s="4">
        <v>7.6620370370370373E-4</v>
      </c>
      <c r="J114" s="1" t="s">
        <v>246</v>
      </c>
      <c r="K114" s="1" t="s">
        <v>221</v>
      </c>
      <c r="L114" s="1">
        <f t="shared" ref="L114:L121" si="18">IF(K114&lt;&gt;"", 11-G114, "")</f>
        <v>9</v>
      </c>
    </row>
    <row r="115" spans="1:13" x14ac:dyDescent="0.25">
      <c r="A115">
        <v>3</v>
      </c>
      <c r="B115" s="1" t="s">
        <v>29</v>
      </c>
      <c r="C115" s="4">
        <v>9.2812500000000002E-4</v>
      </c>
      <c r="D115" s="1" t="s">
        <v>222</v>
      </c>
      <c r="F115" s="1" t="str">
        <f t="shared" si="17"/>
        <v/>
      </c>
      <c r="G115">
        <v>3</v>
      </c>
      <c r="H115" s="1" t="s">
        <v>74</v>
      </c>
      <c r="I115" s="4">
        <v>8.0868055555555543E-4</v>
      </c>
      <c r="J115" s="1" t="s">
        <v>202</v>
      </c>
      <c r="K115" s="1"/>
      <c r="L115" s="1" t="str">
        <f t="shared" si="18"/>
        <v/>
      </c>
    </row>
    <row r="116" spans="1:13" x14ac:dyDescent="0.25">
      <c r="A116">
        <v>4</v>
      </c>
      <c r="B116" s="1" t="s">
        <v>254</v>
      </c>
      <c r="C116" s="4">
        <v>9.4733796296296309E-4</v>
      </c>
      <c r="D116" s="1" t="s">
        <v>253</v>
      </c>
      <c r="E116" s="1" t="s">
        <v>221</v>
      </c>
      <c r="F116" s="1">
        <f t="shared" si="17"/>
        <v>7</v>
      </c>
      <c r="G116">
        <v>4</v>
      </c>
      <c r="H116" s="1" t="s">
        <v>100</v>
      </c>
      <c r="I116" s="4">
        <v>8.5520833333333336E-4</v>
      </c>
      <c r="J116" s="1" t="s">
        <v>203</v>
      </c>
      <c r="K116" s="1"/>
      <c r="L116" s="1" t="str">
        <f t="shared" si="18"/>
        <v/>
      </c>
    </row>
    <row r="117" spans="1:13" x14ac:dyDescent="0.25">
      <c r="A117">
        <v>5</v>
      </c>
      <c r="B117" s="1" t="s">
        <v>166</v>
      </c>
      <c r="C117" s="4">
        <v>9.7847222222222237E-4</v>
      </c>
      <c r="D117" s="1" t="s">
        <v>162</v>
      </c>
      <c r="F117" s="1" t="str">
        <f t="shared" si="17"/>
        <v/>
      </c>
      <c r="G117">
        <v>5</v>
      </c>
      <c r="H117" s="1" t="s">
        <v>30</v>
      </c>
      <c r="I117" s="4">
        <v>8.7951388888888888E-4</v>
      </c>
      <c r="J117" s="1" t="s">
        <v>187</v>
      </c>
      <c r="K117" s="1"/>
      <c r="L117" t="str">
        <f t="shared" si="18"/>
        <v/>
      </c>
    </row>
    <row r="118" spans="1:13" x14ac:dyDescent="0.25">
      <c r="A118">
        <v>6</v>
      </c>
      <c r="B118" s="1" t="s">
        <v>208</v>
      </c>
      <c r="C118" s="4">
        <v>9.9826388888888903E-4</v>
      </c>
      <c r="D118" s="1" t="s">
        <v>199</v>
      </c>
      <c r="F118" s="1" t="str">
        <f t="shared" si="17"/>
        <v/>
      </c>
      <c r="G118">
        <v>6</v>
      </c>
      <c r="H118" s="1" t="s">
        <v>87</v>
      </c>
      <c r="I118" s="4">
        <v>9.3425925925925924E-4</v>
      </c>
      <c r="J118" s="1" t="s">
        <v>2</v>
      </c>
      <c r="K118" s="1"/>
      <c r="L118" s="1" t="str">
        <f t="shared" si="18"/>
        <v/>
      </c>
    </row>
    <row r="119" spans="1:13" x14ac:dyDescent="0.25">
      <c r="A119">
        <v>7</v>
      </c>
      <c r="B119" s="1" t="s">
        <v>12</v>
      </c>
      <c r="C119" s="4">
        <v>1.00625E-3</v>
      </c>
      <c r="D119" s="1" t="s">
        <v>11</v>
      </c>
      <c r="F119" s="1" t="str">
        <f t="shared" si="17"/>
        <v/>
      </c>
      <c r="G119">
        <v>7</v>
      </c>
      <c r="H119" s="1" t="s">
        <v>3</v>
      </c>
      <c r="I119" s="4">
        <v>9.4409722222222215E-4</v>
      </c>
      <c r="J119" s="1" t="s">
        <v>35</v>
      </c>
      <c r="K119" s="1"/>
      <c r="L119" s="1" t="str">
        <f t="shared" si="18"/>
        <v/>
      </c>
    </row>
    <row r="120" spans="1:13" x14ac:dyDescent="0.25">
      <c r="A120">
        <v>8</v>
      </c>
      <c r="B120" s="1" t="s">
        <v>168</v>
      </c>
      <c r="C120" s="4">
        <v>1.0348379629629629E-3</v>
      </c>
      <c r="D120" s="1" t="s">
        <v>218</v>
      </c>
      <c r="F120" s="1" t="str">
        <f t="shared" si="17"/>
        <v/>
      </c>
      <c r="G120">
        <v>8</v>
      </c>
      <c r="H120" s="1" t="s">
        <v>215</v>
      </c>
      <c r="I120" s="4">
        <v>9.5682870370370366E-4</v>
      </c>
      <c r="J120" s="1" t="s">
        <v>252</v>
      </c>
      <c r="K120" s="1" t="s">
        <v>221</v>
      </c>
      <c r="L120" s="1">
        <f t="shared" si="18"/>
        <v>3</v>
      </c>
    </row>
    <row r="121" spans="1:13" x14ac:dyDescent="0.25">
      <c r="A121">
        <v>9</v>
      </c>
      <c r="B121" s="1" t="s">
        <v>6</v>
      </c>
      <c r="C121" s="4">
        <v>1.0359953703703705E-3</v>
      </c>
      <c r="D121" s="1" t="s">
        <v>225</v>
      </c>
      <c r="F121" s="1" t="str">
        <f t="shared" si="17"/>
        <v/>
      </c>
      <c r="G121">
        <v>9</v>
      </c>
      <c r="H121" s="1" t="s">
        <v>200</v>
      </c>
      <c r="I121" s="4">
        <v>9.6180555555555559E-4</v>
      </c>
      <c r="J121" s="1" t="s">
        <v>225</v>
      </c>
      <c r="K121" s="1"/>
      <c r="L121" s="1" t="str">
        <f t="shared" si="18"/>
        <v/>
      </c>
    </row>
    <row r="122" spans="1:13" x14ac:dyDescent="0.25">
      <c r="A122">
        <v>10</v>
      </c>
      <c r="B122" s="1" t="s">
        <v>28</v>
      </c>
      <c r="C122" s="4">
        <v>1.0421296296296296E-3</v>
      </c>
      <c r="D122" s="1" t="s">
        <v>154</v>
      </c>
      <c r="F122" s="1" t="str">
        <f t="shared" si="17"/>
        <v/>
      </c>
      <c r="G122">
        <v>10</v>
      </c>
      <c r="H122" s="1" t="s">
        <v>232</v>
      </c>
      <c r="I122" s="4">
        <v>1.0083333333333333E-3</v>
      </c>
      <c r="J122" s="1" t="s">
        <v>230</v>
      </c>
      <c r="K122" s="1"/>
      <c r="L122" s="1" t="str">
        <f t="shared" ref="L122" si="19">IF(K122&lt;&gt;"", 11-G122, "")</f>
        <v/>
      </c>
    </row>
    <row r="123" spans="1:13" x14ac:dyDescent="0.25">
      <c r="C123" s="4"/>
      <c r="F123" s="1" t="str">
        <f>IF(E123&lt;&gt;"", 11-A122, "")</f>
        <v/>
      </c>
      <c r="K123" s="1"/>
      <c r="L123" s="1" t="str">
        <f t="shared" ref="L123" si="20">IF(K123&lt;&gt;"", 11-G123, "")</f>
        <v/>
      </c>
    </row>
    <row r="124" spans="1:13" x14ac:dyDescent="0.25">
      <c r="A124" s="42">
        <f>AVERAGE(C127:C134)</f>
        <v>2.5601851851851853E-3</v>
      </c>
      <c r="B124" s="3" t="s">
        <v>59</v>
      </c>
      <c r="C124" s="3" t="s">
        <v>31</v>
      </c>
      <c r="D124" s="3" t="s">
        <v>32</v>
      </c>
      <c r="E124" s="3"/>
      <c r="F124" s="3"/>
      <c r="H124" s="3" t="s">
        <v>60</v>
      </c>
      <c r="I124" s="3" t="s">
        <v>31</v>
      </c>
      <c r="J124" s="3" t="s">
        <v>32</v>
      </c>
      <c r="K124" s="3"/>
      <c r="L124" s="3"/>
      <c r="M124" s="42">
        <f>AVERAGE(I125:I134)</f>
        <v>2.1466724537037036E-3</v>
      </c>
    </row>
    <row r="125" spans="1:13" x14ac:dyDescent="0.25">
      <c r="A125">
        <v>1</v>
      </c>
      <c r="B125" s="1" t="s">
        <v>181</v>
      </c>
      <c r="C125" s="4">
        <v>1.9765046296296297E-3</v>
      </c>
      <c r="D125" s="1" t="s">
        <v>187</v>
      </c>
      <c r="F125" s="1" t="str">
        <f>IF(E125&lt;&gt;"", 11-A125, "")</f>
        <v/>
      </c>
      <c r="G125">
        <v>1</v>
      </c>
      <c r="H125" s="1" t="s">
        <v>15</v>
      </c>
      <c r="I125" s="4">
        <v>1.6442129629629628E-3</v>
      </c>
      <c r="J125" s="1" t="s">
        <v>220</v>
      </c>
      <c r="K125" s="1"/>
      <c r="L125" s="1" t="str">
        <f>IF(K125&lt;&gt;"", 11-G125, "")</f>
        <v/>
      </c>
    </row>
    <row r="126" spans="1:13" x14ac:dyDescent="0.25">
      <c r="A126">
        <v>2</v>
      </c>
      <c r="B126" s="1" t="s">
        <v>27</v>
      </c>
      <c r="C126" s="4" t="s">
        <v>250</v>
      </c>
      <c r="D126" s="1" t="s">
        <v>245</v>
      </c>
      <c r="E126" s="1" t="s">
        <v>221</v>
      </c>
      <c r="F126" s="1">
        <f t="shared" ref="F126:F134" si="21">IF(E126&lt;&gt;"", 11-A126, "")</f>
        <v>9</v>
      </c>
      <c r="G126">
        <v>2</v>
      </c>
      <c r="H126" s="1" t="s">
        <v>30</v>
      </c>
      <c r="I126" s="4">
        <v>1.8030092592592594E-3</v>
      </c>
      <c r="J126" s="1" t="s">
        <v>187</v>
      </c>
      <c r="K126" s="1"/>
      <c r="L126" s="1" t="str">
        <f t="shared" ref="L126:L134" si="22">IF(K126&lt;&gt;"", 11-G126, "")</f>
        <v/>
      </c>
    </row>
    <row r="127" spans="1:13" x14ac:dyDescent="0.25">
      <c r="A127">
        <v>3</v>
      </c>
      <c r="B127" s="1" t="s">
        <v>29</v>
      </c>
      <c r="C127" s="4">
        <v>2.1770833333333334E-3</v>
      </c>
      <c r="D127" s="1" t="s">
        <v>118</v>
      </c>
      <c r="F127" s="1" t="str">
        <f t="shared" si="21"/>
        <v/>
      </c>
      <c r="G127">
        <v>3</v>
      </c>
      <c r="H127" s="1" t="s">
        <v>74</v>
      </c>
      <c r="I127" s="4">
        <v>1.9396990740740739E-3</v>
      </c>
      <c r="J127" s="1" t="s">
        <v>164</v>
      </c>
      <c r="K127" s="1"/>
      <c r="L127" s="1" t="str">
        <f t="shared" si="22"/>
        <v/>
      </c>
    </row>
    <row r="128" spans="1:13" x14ac:dyDescent="0.25">
      <c r="A128">
        <v>4</v>
      </c>
      <c r="B128" s="1" t="s">
        <v>28</v>
      </c>
      <c r="C128" s="4">
        <v>2.2855324074074076E-3</v>
      </c>
      <c r="D128" s="1" t="s">
        <v>154</v>
      </c>
      <c r="F128" s="1" t="str">
        <f t="shared" si="21"/>
        <v/>
      </c>
      <c r="G128">
        <v>4</v>
      </c>
      <c r="H128" s="1" t="s">
        <v>100</v>
      </c>
      <c r="I128" s="4">
        <v>1.9710648148148148E-3</v>
      </c>
      <c r="J128" s="1" t="s">
        <v>182</v>
      </c>
      <c r="K128" s="1"/>
      <c r="L128" s="1" t="str">
        <f t="shared" si="22"/>
        <v/>
      </c>
    </row>
    <row r="129" spans="1:13" x14ac:dyDescent="0.25">
      <c r="A129">
        <v>5</v>
      </c>
      <c r="B129" s="1" t="s">
        <v>168</v>
      </c>
      <c r="C129" s="4">
        <v>2.5641203703703707E-3</v>
      </c>
      <c r="D129" s="1" t="s">
        <v>164</v>
      </c>
      <c r="F129" s="1" t="str">
        <f t="shared" si="21"/>
        <v/>
      </c>
      <c r="G129">
        <v>5</v>
      </c>
      <c r="H129" s="1" t="s">
        <v>4</v>
      </c>
      <c r="I129" s="4">
        <v>2.3604166666666665E-3</v>
      </c>
      <c r="J129" s="1" t="s">
        <v>35</v>
      </c>
      <c r="K129" s="1"/>
      <c r="L129" t="str">
        <f t="shared" si="22"/>
        <v/>
      </c>
    </row>
    <row r="130" spans="1:13" x14ac:dyDescent="0.25">
      <c r="A130">
        <v>6</v>
      </c>
      <c r="B130" s="1" t="s">
        <v>92</v>
      </c>
      <c r="C130" s="4">
        <v>2.5687499999999999E-3</v>
      </c>
      <c r="D130" s="1" t="s">
        <v>154</v>
      </c>
      <c r="F130" s="1" t="str">
        <f t="shared" si="21"/>
        <v/>
      </c>
      <c r="G130">
        <v>6</v>
      </c>
      <c r="H130" s="1" t="s">
        <v>169</v>
      </c>
      <c r="I130" s="4">
        <v>2.3684027777777779E-3</v>
      </c>
      <c r="J130" s="1" t="s">
        <v>202</v>
      </c>
      <c r="K130" s="1"/>
      <c r="L130" s="1" t="str">
        <f t="shared" si="22"/>
        <v/>
      </c>
    </row>
    <row r="131" spans="1:13" x14ac:dyDescent="0.25">
      <c r="A131">
        <v>7</v>
      </c>
      <c r="B131" s="1" t="s">
        <v>102</v>
      </c>
      <c r="C131" s="4">
        <v>2.6166666666666664E-3</v>
      </c>
      <c r="D131" s="1" t="s">
        <v>154</v>
      </c>
      <c r="F131" s="1" t="str">
        <f t="shared" si="21"/>
        <v/>
      </c>
      <c r="G131">
        <v>7</v>
      </c>
      <c r="H131" s="1" t="s">
        <v>173</v>
      </c>
      <c r="I131" s="4">
        <v>2.4052083333333334E-3</v>
      </c>
      <c r="J131" s="1" t="s">
        <v>202</v>
      </c>
      <c r="K131" s="1"/>
      <c r="L131" s="1" t="str">
        <f t="shared" si="22"/>
        <v/>
      </c>
    </row>
    <row r="132" spans="1:13" x14ac:dyDescent="0.25">
      <c r="A132">
        <v>8</v>
      </c>
      <c r="B132" s="1" t="s">
        <v>242</v>
      </c>
      <c r="C132" s="4">
        <v>2.7177083333333337E-3</v>
      </c>
      <c r="D132" s="1" t="s">
        <v>243</v>
      </c>
      <c r="F132" s="1" t="str">
        <f t="shared" si="21"/>
        <v/>
      </c>
      <c r="G132">
        <v>8</v>
      </c>
      <c r="H132" s="1" t="s">
        <v>72</v>
      </c>
      <c r="I132" s="4">
        <v>2.6813657407407407E-3</v>
      </c>
      <c r="J132" s="1" t="s">
        <v>93</v>
      </c>
      <c r="K132" s="1"/>
      <c r="L132" t="str">
        <f t="shared" si="22"/>
        <v/>
      </c>
    </row>
    <row r="133" spans="1:13" x14ac:dyDescent="0.25">
      <c r="A133">
        <v>9</v>
      </c>
      <c r="B133" s="1" t="s">
        <v>241</v>
      </c>
      <c r="C133" s="4">
        <v>2.7549768518518518E-3</v>
      </c>
      <c r="D133" s="1" t="s">
        <v>233</v>
      </c>
      <c r="F133" s="1" t="str">
        <f t="shared" si="21"/>
        <v/>
      </c>
      <c r="G133">
        <v>9</v>
      </c>
      <c r="L133" t="str">
        <f t="shared" si="22"/>
        <v/>
      </c>
    </row>
    <row r="134" spans="1:13" x14ac:dyDescent="0.25">
      <c r="A134">
        <v>10</v>
      </c>
      <c r="B134" s="1" t="s">
        <v>7</v>
      </c>
      <c r="C134" s="4">
        <v>2.7966435185185191E-3</v>
      </c>
      <c r="D134" s="1" t="s">
        <v>2</v>
      </c>
      <c r="F134" s="1" t="str">
        <f t="shared" si="21"/>
        <v/>
      </c>
      <c r="G134">
        <v>10</v>
      </c>
      <c r="L134" t="str">
        <f t="shared" si="22"/>
        <v/>
      </c>
    </row>
    <row r="136" spans="1:13" x14ac:dyDescent="0.25">
      <c r="A136" s="42">
        <f>AVERAGE(C137:C146)</f>
        <v>4.9517361111111116E-4</v>
      </c>
      <c r="B136" s="3" t="s">
        <v>61</v>
      </c>
      <c r="C136" s="3" t="s">
        <v>31</v>
      </c>
      <c r="D136" s="3" t="s">
        <v>32</v>
      </c>
      <c r="E136" s="3"/>
      <c r="F136" s="3"/>
      <c r="H136" s="3" t="s">
        <v>62</v>
      </c>
      <c r="I136" s="3" t="s">
        <v>31</v>
      </c>
      <c r="J136" s="3" t="s">
        <v>32</v>
      </c>
      <c r="K136" s="3"/>
      <c r="L136" s="3"/>
      <c r="M136" s="42">
        <f>AVERAGE(I138:I147)</f>
        <v>4.2725051440329221E-4</v>
      </c>
    </row>
    <row r="137" spans="1:13" x14ac:dyDescent="0.25">
      <c r="A137">
        <v>1</v>
      </c>
      <c r="B137" s="1" t="s">
        <v>159</v>
      </c>
      <c r="C137" s="4">
        <v>4.2928240740740747E-4</v>
      </c>
      <c r="D137" s="1" t="s">
        <v>220</v>
      </c>
      <c r="F137" s="1" t="str">
        <f>IF(E137&lt;&gt;"", 11-A137, "")</f>
        <v/>
      </c>
      <c r="G137">
        <v>1</v>
      </c>
      <c r="H137" s="1" t="s">
        <v>30</v>
      </c>
      <c r="I137" s="4">
        <v>3.8124999999999992E-4</v>
      </c>
      <c r="J137" s="1" t="s">
        <v>187</v>
      </c>
      <c r="K137" s="1"/>
      <c r="L137" s="1" t="str">
        <f>IF(K137&lt;&gt;"", 11-G137, "")</f>
        <v/>
      </c>
    </row>
    <row r="138" spans="1:13" x14ac:dyDescent="0.25">
      <c r="A138">
        <v>2</v>
      </c>
      <c r="B138" s="1" t="s">
        <v>28</v>
      </c>
      <c r="C138" s="4">
        <v>4.7557870370370375E-4</v>
      </c>
      <c r="D138" s="1" t="s">
        <v>245</v>
      </c>
      <c r="E138" s="1" t="s">
        <v>221</v>
      </c>
      <c r="F138" s="1">
        <f t="shared" ref="F138:F146" si="23">IF(E138&lt;&gt;"", 11-A138, "")</f>
        <v>9</v>
      </c>
      <c r="G138">
        <v>2</v>
      </c>
      <c r="H138" s="1" t="s">
        <v>167</v>
      </c>
      <c r="I138" s="4">
        <v>3.8240740740740742E-4</v>
      </c>
      <c r="J138" s="1" t="s">
        <v>162</v>
      </c>
      <c r="K138" s="1"/>
      <c r="L138" s="1" t="str">
        <f t="shared" ref="L138:L146" si="24">IF(K138&lt;&gt;"", 11-G138, "")</f>
        <v/>
      </c>
    </row>
    <row r="139" spans="1:13" x14ac:dyDescent="0.25">
      <c r="A139">
        <v>3</v>
      </c>
      <c r="B139" s="1" t="s">
        <v>185</v>
      </c>
      <c r="C139" s="4">
        <v>4.796296296296296E-4</v>
      </c>
      <c r="D139" s="1" t="s">
        <v>184</v>
      </c>
      <c r="F139" s="1" t="str">
        <f t="shared" si="23"/>
        <v/>
      </c>
      <c r="G139">
        <v>3</v>
      </c>
      <c r="H139" s="1" t="s">
        <v>15</v>
      </c>
      <c r="I139" s="4">
        <v>3.9872685185185188E-4</v>
      </c>
      <c r="J139" s="1" t="s">
        <v>220</v>
      </c>
      <c r="K139" s="1"/>
      <c r="L139" s="1" t="str">
        <f t="shared" si="24"/>
        <v/>
      </c>
    </row>
    <row r="140" spans="1:13" x14ac:dyDescent="0.25">
      <c r="A140">
        <v>4</v>
      </c>
      <c r="B140" s="1" t="s">
        <v>102</v>
      </c>
      <c r="C140" s="4">
        <v>5.0046296296296297E-4</v>
      </c>
      <c r="D140" s="1" t="s">
        <v>245</v>
      </c>
      <c r="E140" s="1" t="s">
        <v>221</v>
      </c>
      <c r="F140" s="1">
        <f t="shared" si="23"/>
        <v>7</v>
      </c>
      <c r="G140">
        <v>4</v>
      </c>
      <c r="H140" s="1" t="s">
        <v>47</v>
      </c>
      <c r="I140" s="4">
        <v>4.0810185185185182E-4</v>
      </c>
      <c r="J140" s="1" t="s">
        <v>201</v>
      </c>
      <c r="K140" s="1"/>
      <c r="L140" s="1" t="str">
        <f t="shared" si="24"/>
        <v/>
      </c>
    </row>
    <row r="141" spans="1:13" x14ac:dyDescent="0.25">
      <c r="A141">
        <v>5</v>
      </c>
      <c r="B141" s="1" t="s">
        <v>168</v>
      </c>
      <c r="C141" s="4">
        <v>5.0081018518518519E-4</v>
      </c>
      <c r="D141" s="1" t="s">
        <v>247</v>
      </c>
      <c r="E141" s="1" t="s">
        <v>221</v>
      </c>
      <c r="F141" s="1">
        <f t="shared" si="23"/>
        <v>6</v>
      </c>
      <c r="G141">
        <v>5</v>
      </c>
      <c r="H141" s="1" t="s">
        <v>186</v>
      </c>
      <c r="I141" s="4">
        <v>4.1840277777777774E-4</v>
      </c>
      <c r="J141" s="1" t="s">
        <v>184</v>
      </c>
      <c r="K141" s="1"/>
      <c r="L141" s="1" t="str">
        <f t="shared" si="24"/>
        <v/>
      </c>
    </row>
    <row r="142" spans="1:13" x14ac:dyDescent="0.25">
      <c r="A142">
        <v>6</v>
      </c>
      <c r="B142" s="1" t="s">
        <v>104</v>
      </c>
      <c r="C142" s="4">
        <v>5.0787037037037044E-4</v>
      </c>
      <c r="D142" s="1" t="s">
        <v>246</v>
      </c>
      <c r="E142" s="1" t="s">
        <v>221</v>
      </c>
      <c r="F142" s="1">
        <f t="shared" si="23"/>
        <v>5</v>
      </c>
      <c r="G142">
        <v>6</v>
      </c>
      <c r="H142" s="1" t="s">
        <v>23</v>
      </c>
      <c r="I142" s="4">
        <v>4.2986111111111111E-4</v>
      </c>
      <c r="J142" s="1" t="s">
        <v>223</v>
      </c>
      <c r="K142" s="1"/>
      <c r="L142" s="1" t="str">
        <f t="shared" si="24"/>
        <v/>
      </c>
    </row>
    <row r="143" spans="1:13" x14ac:dyDescent="0.25">
      <c r="A143">
        <v>7</v>
      </c>
      <c r="B143" s="1" t="s">
        <v>12</v>
      </c>
      <c r="C143" s="4">
        <v>5.1087962962962968E-4</v>
      </c>
      <c r="D143" s="1" t="s">
        <v>11</v>
      </c>
      <c r="F143" s="1" t="str">
        <f t="shared" si="23"/>
        <v/>
      </c>
      <c r="G143">
        <v>7</v>
      </c>
      <c r="H143" s="1" t="s">
        <v>74</v>
      </c>
      <c r="I143" s="4">
        <v>4.4155092592592596E-4</v>
      </c>
      <c r="J143" s="1" t="s">
        <v>218</v>
      </c>
      <c r="K143" s="1"/>
      <c r="L143" s="1" t="str">
        <f t="shared" si="24"/>
        <v/>
      </c>
    </row>
    <row r="144" spans="1:13" x14ac:dyDescent="0.25">
      <c r="A144">
        <v>8</v>
      </c>
      <c r="B144" s="1" t="s">
        <v>29</v>
      </c>
      <c r="C144" s="4">
        <v>5.1134259259259253E-4</v>
      </c>
      <c r="D144" s="1" t="s">
        <v>118</v>
      </c>
      <c r="F144" s="1" t="str">
        <f t="shared" si="23"/>
        <v/>
      </c>
      <c r="G144">
        <v>8</v>
      </c>
      <c r="H144" s="1" t="s">
        <v>192</v>
      </c>
      <c r="I144" s="4">
        <v>4.5486111111111102E-4</v>
      </c>
      <c r="J144" s="1" t="s">
        <v>180</v>
      </c>
      <c r="K144" s="1"/>
      <c r="L144" s="1" t="str">
        <f t="shared" si="24"/>
        <v/>
      </c>
    </row>
    <row r="145" spans="1:13" x14ac:dyDescent="0.25">
      <c r="A145">
        <v>9</v>
      </c>
      <c r="B145" s="1" t="s">
        <v>38</v>
      </c>
      <c r="C145" s="4">
        <v>5.1319444444444448E-4</v>
      </c>
      <c r="D145" s="1" t="s">
        <v>156</v>
      </c>
      <c r="F145" s="1" t="str">
        <f t="shared" si="23"/>
        <v/>
      </c>
      <c r="G145">
        <v>9</v>
      </c>
      <c r="H145" s="1" t="s">
        <v>175</v>
      </c>
      <c r="I145" s="4">
        <v>4.5520833333333329E-4</v>
      </c>
      <c r="J145" s="1" t="s">
        <v>162</v>
      </c>
      <c r="K145" s="1"/>
      <c r="L145" s="1" t="str">
        <f t="shared" si="24"/>
        <v/>
      </c>
    </row>
    <row r="146" spans="1:13" x14ac:dyDescent="0.25">
      <c r="A146">
        <v>10</v>
      </c>
      <c r="B146" s="1" t="s">
        <v>10</v>
      </c>
      <c r="C146" s="4">
        <v>5.2268518518518517E-4</v>
      </c>
      <c r="D146" s="1" t="s">
        <v>201</v>
      </c>
      <c r="F146" s="1" t="str">
        <f t="shared" si="23"/>
        <v/>
      </c>
      <c r="G146">
        <v>10</v>
      </c>
      <c r="H146" s="1" t="s">
        <v>105</v>
      </c>
      <c r="I146" s="4">
        <v>4.5613425925925921E-4</v>
      </c>
      <c r="J146" s="1" t="s">
        <v>163</v>
      </c>
      <c r="K146" s="1"/>
      <c r="L146" s="1" t="str">
        <f t="shared" si="24"/>
        <v/>
      </c>
    </row>
    <row r="147" spans="1:13" x14ac:dyDescent="0.25">
      <c r="I147" s="4"/>
      <c r="J147" s="1"/>
    </row>
    <row r="148" spans="1:13" x14ac:dyDescent="0.25">
      <c r="A148" s="42">
        <f>AVERAGE(C149:C159)</f>
        <v>1.0782986111111113E-3</v>
      </c>
      <c r="B148" s="3" t="s">
        <v>63</v>
      </c>
      <c r="C148" s="3" t="s">
        <v>31</v>
      </c>
      <c r="D148" s="3" t="s">
        <v>32</v>
      </c>
      <c r="E148" s="3"/>
      <c r="F148" s="3"/>
      <c r="H148" s="3" t="s">
        <v>64</v>
      </c>
      <c r="I148" s="3" t="s">
        <v>31</v>
      </c>
      <c r="J148" s="3" t="s">
        <v>32</v>
      </c>
      <c r="K148" s="3"/>
      <c r="L148" s="3"/>
      <c r="M148" s="42">
        <f>AVERAGE(I149:I159)</f>
        <v>9.6783564814814801E-4</v>
      </c>
    </row>
    <row r="149" spans="1:13" x14ac:dyDescent="0.25">
      <c r="A149">
        <v>1</v>
      </c>
      <c r="B149" s="1" t="s">
        <v>159</v>
      </c>
      <c r="C149" s="4">
        <v>9.517361111111111E-4</v>
      </c>
      <c r="D149" s="1" t="s">
        <v>201</v>
      </c>
      <c r="F149" s="1" t="str">
        <f>IF(E149&lt;&gt;"", 11-A149, "")</f>
        <v/>
      </c>
      <c r="G149">
        <v>1</v>
      </c>
      <c r="H149" s="1" t="s">
        <v>167</v>
      </c>
      <c r="I149" s="4">
        <v>8.6678240740740737E-4</v>
      </c>
      <c r="J149" s="1" t="s">
        <v>162</v>
      </c>
      <c r="K149" s="1"/>
      <c r="L149" s="1" t="str">
        <f>IF(K149&lt;&gt;"", 11-G149, "")</f>
        <v/>
      </c>
    </row>
    <row r="150" spans="1:13" x14ac:dyDescent="0.25">
      <c r="A150">
        <v>2</v>
      </c>
      <c r="B150" s="1" t="s">
        <v>185</v>
      </c>
      <c r="C150" s="4">
        <v>1.0361111111111111E-3</v>
      </c>
      <c r="D150" s="1" t="s">
        <v>199</v>
      </c>
      <c r="F150" s="1" t="str">
        <f t="shared" ref="F150:F156" si="25">IF(E150&lt;&gt;"", 11-A150, "")</f>
        <v/>
      </c>
      <c r="G150">
        <v>2</v>
      </c>
      <c r="H150" s="1" t="s">
        <v>30</v>
      </c>
      <c r="I150" s="4">
        <v>8.6944444444444439E-4</v>
      </c>
      <c r="J150" s="1" t="s">
        <v>187</v>
      </c>
      <c r="K150" s="1"/>
      <c r="L150" s="1" t="str">
        <f t="shared" ref="L150:L158" si="26">IF(K150&lt;&gt;"", 11-G150, "")</f>
        <v/>
      </c>
    </row>
    <row r="151" spans="1:13" x14ac:dyDescent="0.25">
      <c r="A151">
        <v>3</v>
      </c>
      <c r="B151" s="1" t="s">
        <v>28</v>
      </c>
      <c r="C151" s="4">
        <v>1.0481481481481481E-3</v>
      </c>
      <c r="D151" s="1" t="s">
        <v>245</v>
      </c>
      <c r="E151" s="1" t="s">
        <v>221</v>
      </c>
      <c r="F151" s="1">
        <f t="shared" si="25"/>
        <v>8</v>
      </c>
      <c r="G151">
        <v>3</v>
      </c>
      <c r="H151" s="1" t="s">
        <v>74</v>
      </c>
      <c r="I151" s="4">
        <v>9.3495370370370379E-4</v>
      </c>
      <c r="J151" s="1" t="s">
        <v>202</v>
      </c>
      <c r="K151" s="1"/>
      <c r="L151" s="1" t="str">
        <f t="shared" si="26"/>
        <v/>
      </c>
    </row>
    <row r="152" spans="1:13" x14ac:dyDescent="0.25">
      <c r="A152">
        <v>4</v>
      </c>
      <c r="B152" s="1" t="s">
        <v>227</v>
      </c>
      <c r="C152" s="4">
        <v>1.0733796296296296E-3</v>
      </c>
      <c r="D152" s="1" t="s">
        <v>225</v>
      </c>
      <c r="F152" s="1" t="str">
        <f t="shared" si="25"/>
        <v/>
      </c>
      <c r="G152">
        <v>4</v>
      </c>
      <c r="H152" s="1" t="s">
        <v>15</v>
      </c>
      <c r="I152" s="4">
        <v>9.4722222222222213E-4</v>
      </c>
      <c r="J152" s="1" t="s">
        <v>160</v>
      </c>
      <c r="K152" s="1"/>
      <c r="L152" s="1" t="str">
        <f t="shared" si="26"/>
        <v/>
      </c>
    </row>
    <row r="153" spans="1:13" x14ac:dyDescent="0.25">
      <c r="A153">
        <v>5</v>
      </c>
      <c r="B153" s="1" t="s">
        <v>165</v>
      </c>
      <c r="C153" s="4">
        <v>1.092361111111111E-3</v>
      </c>
      <c r="D153" s="1" t="s">
        <v>162</v>
      </c>
      <c r="F153" s="1" t="str">
        <f t="shared" si="25"/>
        <v/>
      </c>
      <c r="G153">
        <v>5</v>
      </c>
      <c r="H153" s="1" t="s">
        <v>186</v>
      </c>
      <c r="I153" s="4">
        <v>9.476851851851852E-4</v>
      </c>
      <c r="J153" s="1" t="s">
        <v>184</v>
      </c>
      <c r="K153" s="1"/>
      <c r="L153" s="1" t="str">
        <f t="shared" si="26"/>
        <v/>
      </c>
    </row>
    <row r="154" spans="1:13" x14ac:dyDescent="0.25">
      <c r="A154">
        <v>6</v>
      </c>
      <c r="B154" s="1" t="s">
        <v>168</v>
      </c>
      <c r="C154" s="4">
        <v>1.1075231481481481E-3</v>
      </c>
      <c r="D154" s="1" t="s">
        <v>218</v>
      </c>
      <c r="F154" s="1" t="str">
        <f t="shared" si="25"/>
        <v/>
      </c>
      <c r="G154">
        <v>6</v>
      </c>
      <c r="H154" s="1" t="s">
        <v>229</v>
      </c>
      <c r="I154" s="4">
        <v>1.0048611111111111E-3</v>
      </c>
      <c r="J154" s="1" t="s">
        <v>249</v>
      </c>
      <c r="K154" s="1" t="s">
        <v>221</v>
      </c>
      <c r="L154" s="1">
        <f t="shared" si="26"/>
        <v>5</v>
      </c>
    </row>
    <row r="155" spans="1:13" x14ac:dyDescent="0.25">
      <c r="A155">
        <v>7</v>
      </c>
      <c r="B155" s="1" t="s">
        <v>12</v>
      </c>
      <c r="C155" s="4">
        <v>1.1111111111111111E-3</v>
      </c>
      <c r="D155" s="1" t="s">
        <v>11</v>
      </c>
      <c r="F155" s="1" t="str">
        <f t="shared" si="25"/>
        <v/>
      </c>
      <c r="G155">
        <v>7</v>
      </c>
      <c r="H155" s="1" t="s">
        <v>23</v>
      </c>
      <c r="I155" s="4">
        <v>1.0116898148148149E-3</v>
      </c>
      <c r="J155" s="1" t="s">
        <v>157</v>
      </c>
      <c r="K155" s="1"/>
      <c r="L155" s="1" t="str">
        <f t="shared" si="26"/>
        <v/>
      </c>
    </row>
    <row r="156" spans="1:13" x14ac:dyDescent="0.25">
      <c r="A156">
        <v>8</v>
      </c>
      <c r="B156" s="1" t="s">
        <v>29</v>
      </c>
      <c r="C156" s="4">
        <v>1.1119212962962964E-3</v>
      </c>
      <c r="D156" s="1" t="s">
        <v>118</v>
      </c>
      <c r="F156" s="1" t="str">
        <f t="shared" si="25"/>
        <v/>
      </c>
      <c r="G156">
        <v>8</v>
      </c>
      <c r="H156" s="1" t="s">
        <v>47</v>
      </c>
      <c r="I156" s="4">
        <v>1.0231481481481482E-3</v>
      </c>
      <c r="J156" s="1" t="s">
        <v>156</v>
      </c>
      <c r="K156" s="1"/>
      <c r="L156" s="1" t="str">
        <f t="shared" si="26"/>
        <v/>
      </c>
    </row>
    <row r="157" spans="1:13" x14ac:dyDescent="0.25">
      <c r="A157">
        <v>9</v>
      </c>
      <c r="B157" s="1" t="s">
        <v>239</v>
      </c>
      <c r="C157" s="4">
        <v>1.1190972222222221E-3</v>
      </c>
      <c r="D157" s="1" t="s">
        <v>240</v>
      </c>
      <c r="F157" s="1" t="str">
        <f>IF(E157&lt;&gt;"", 11-A156, "")</f>
        <v/>
      </c>
      <c r="G157">
        <v>9</v>
      </c>
      <c r="H157" s="1" t="s">
        <v>169</v>
      </c>
      <c r="I157" s="4">
        <v>1.0354166666666667E-3</v>
      </c>
      <c r="J157" s="1" t="s">
        <v>202</v>
      </c>
      <c r="K157" s="1"/>
      <c r="L157" s="1" t="str">
        <f t="shared" si="26"/>
        <v/>
      </c>
    </row>
    <row r="158" spans="1:13" x14ac:dyDescent="0.25">
      <c r="A158">
        <v>10</v>
      </c>
      <c r="B158" s="1" t="s">
        <v>38</v>
      </c>
      <c r="C158" s="4">
        <v>1.1315972222222224E-3</v>
      </c>
      <c r="D158" s="1" t="s">
        <v>156</v>
      </c>
      <c r="F158" s="1" t="str">
        <f>IF(E158&lt;&gt;"", 11-A157, "")</f>
        <v/>
      </c>
      <c r="G158">
        <v>10</v>
      </c>
      <c r="H158" s="1" t="s">
        <v>236</v>
      </c>
      <c r="I158" s="4">
        <v>1.0371527777777777E-3</v>
      </c>
      <c r="J158" s="1" t="s">
        <v>249</v>
      </c>
      <c r="K158" s="1" t="s">
        <v>221</v>
      </c>
      <c r="L158" s="1">
        <f t="shared" si="26"/>
        <v>1</v>
      </c>
    </row>
    <row r="159" spans="1:13" x14ac:dyDescent="0.25">
      <c r="C159" s="4"/>
      <c r="F159" s="1" t="str">
        <f>IF(E159&lt;&gt;"", 11-A158, "")</f>
        <v/>
      </c>
      <c r="I159" s="4"/>
      <c r="J159" s="1"/>
      <c r="L159" s="1"/>
    </row>
    <row r="160" spans="1:13" x14ac:dyDescent="0.25">
      <c r="A160" s="42">
        <f>AVERAGE(C161:C171)</f>
        <v>2.4428356481481484E-3</v>
      </c>
      <c r="B160" s="3" t="s">
        <v>68</v>
      </c>
      <c r="C160" s="3" t="s">
        <v>31</v>
      </c>
      <c r="D160" s="3" t="s">
        <v>32</v>
      </c>
      <c r="E160" s="3"/>
      <c r="F160" s="3"/>
      <c r="H160" s="3" t="s">
        <v>69</v>
      </c>
      <c r="I160" s="3" t="s">
        <v>31</v>
      </c>
      <c r="J160" s="3" t="s">
        <v>32</v>
      </c>
      <c r="K160" s="3"/>
      <c r="L160" s="3"/>
      <c r="M160" s="42">
        <f>AVERAGE(I161:I170)</f>
        <v>2.2696875E-3</v>
      </c>
    </row>
    <row r="161" spans="1:13" x14ac:dyDescent="0.25">
      <c r="A161">
        <v>1</v>
      </c>
      <c r="B161" s="1" t="s">
        <v>159</v>
      </c>
      <c r="C161" s="4">
        <v>2.0592592592592594E-3</v>
      </c>
      <c r="D161" s="1" t="s">
        <v>180</v>
      </c>
      <c r="F161" s="1" t="str">
        <f>IF(E161&lt;&gt;"", 11-A161, "")</f>
        <v/>
      </c>
      <c r="G161">
        <v>1</v>
      </c>
      <c r="H161" s="1" t="s">
        <v>30</v>
      </c>
      <c r="I161" s="4">
        <v>1.9303240740740739E-3</v>
      </c>
      <c r="J161" s="1" t="s">
        <v>187</v>
      </c>
      <c r="K161" s="1"/>
      <c r="L161" s="1" t="str">
        <f>IF(K161&lt;&gt;"", 11-G161, "")</f>
        <v/>
      </c>
    </row>
    <row r="162" spans="1:13" x14ac:dyDescent="0.25">
      <c r="A162">
        <v>2</v>
      </c>
      <c r="B162" s="1" t="s">
        <v>185</v>
      </c>
      <c r="C162" s="4">
        <v>2.196875E-3</v>
      </c>
      <c r="D162" s="1" t="s">
        <v>199</v>
      </c>
      <c r="F162" s="1" t="str">
        <f t="shared" ref="F162:F170" si="27">IF(E162&lt;&gt;"", 11-A162, "")</f>
        <v/>
      </c>
      <c r="G162">
        <v>2</v>
      </c>
      <c r="H162" s="1" t="s">
        <v>186</v>
      </c>
      <c r="I162" s="4">
        <v>2.1248842592592591E-3</v>
      </c>
      <c r="J162" s="1" t="s">
        <v>225</v>
      </c>
      <c r="K162" s="1"/>
      <c r="L162" s="1" t="str">
        <f t="shared" ref="L162:L170" si="28">IF(K162&lt;&gt;"", 11-G162, "")</f>
        <v/>
      </c>
    </row>
    <row r="163" spans="1:13" x14ac:dyDescent="0.25">
      <c r="A163">
        <v>3</v>
      </c>
      <c r="B163" s="1" t="s">
        <v>28</v>
      </c>
      <c r="C163" s="4">
        <v>2.4481481481481481E-3</v>
      </c>
      <c r="D163" s="1" t="s">
        <v>182</v>
      </c>
      <c r="F163" s="1" t="str">
        <f t="shared" si="27"/>
        <v/>
      </c>
      <c r="G163">
        <v>3</v>
      </c>
      <c r="H163" s="1" t="s">
        <v>74</v>
      </c>
      <c r="I163" s="4">
        <v>2.1622685185185187E-3</v>
      </c>
      <c r="J163" s="1" t="s">
        <v>164</v>
      </c>
      <c r="K163" s="1"/>
      <c r="L163" s="1" t="str">
        <f t="shared" si="28"/>
        <v/>
      </c>
    </row>
    <row r="164" spans="1:13" x14ac:dyDescent="0.25">
      <c r="A164">
        <v>4</v>
      </c>
      <c r="B164" s="1" t="s">
        <v>239</v>
      </c>
      <c r="C164" s="4">
        <v>2.4684027777777777E-3</v>
      </c>
      <c r="D164" s="1" t="s">
        <v>246</v>
      </c>
      <c r="E164" s="1" t="s">
        <v>221</v>
      </c>
      <c r="F164" s="1">
        <f t="shared" si="27"/>
        <v>7</v>
      </c>
      <c r="G164">
        <v>4</v>
      </c>
      <c r="H164" s="1" t="s">
        <v>15</v>
      </c>
      <c r="I164" s="4">
        <v>2.2631944444444444E-3</v>
      </c>
      <c r="J164" s="1" t="s">
        <v>16</v>
      </c>
      <c r="K164" s="1"/>
      <c r="L164" s="1" t="str">
        <f t="shared" si="28"/>
        <v/>
      </c>
    </row>
    <row r="165" spans="1:13" x14ac:dyDescent="0.25">
      <c r="A165">
        <v>5</v>
      </c>
      <c r="B165" s="1" t="s">
        <v>12</v>
      </c>
      <c r="C165" s="4">
        <v>2.5002314814814813E-3</v>
      </c>
      <c r="D165" s="1" t="s">
        <v>11</v>
      </c>
      <c r="F165" s="1" t="str">
        <f t="shared" si="27"/>
        <v/>
      </c>
      <c r="G165">
        <v>5</v>
      </c>
      <c r="H165" s="1" t="s">
        <v>200</v>
      </c>
      <c r="I165" s="4">
        <v>2.2665509259259258E-3</v>
      </c>
      <c r="J165" s="1" t="s">
        <v>225</v>
      </c>
      <c r="K165" s="1"/>
      <c r="L165" s="1" t="str">
        <f t="shared" si="28"/>
        <v/>
      </c>
    </row>
    <row r="166" spans="1:13" x14ac:dyDescent="0.25">
      <c r="A166">
        <v>6</v>
      </c>
      <c r="B166" s="1" t="s">
        <v>38</v>
      </c>
      <c r="C166" s="4">
        <v>2.4916666666666668E-3</v>
      </c>
      <c r="D166" s="1" t="s">
        <v>156</v>
      </c>
      <c r="F166" s="1" t="str">
        <f t="shared" si="27"/>
        <v/>
      </c>
      <c r="G166">
        <v>6</v>
      </c>
      <c r="H166" s="1" t="s">
        <v>100</v>
      </c>
      <c r="I166" s="4">
        <v>2.3572916666666668E-3</v>
      </c>
      <c r="J166" s="1" t="s">
        <v>245</v>
      </c>
      <c r="K166" s="1" t="s">
        <v>221</v>
      </c>
      <c r="L166" s="1">
        <f t="shared" si="28"/>
        <v>5</v>
      </c>
    </row>
    <row r="167" spans="1:13" x14ac:dyDescent="0.25">
      <c r="A167">
        <v>7</v>
      </c>
      <c r="B167" s="1" t="s">
        <v>168</v>
      </c>
      <c r="C167" s="4">
        <v>2.4950231481481481E-3</v>
      </c>
      <c r="D167" s="1" t="s">
        <v>218</v>
      </c>
      <c r="F167" s="1" t="str">
        <f t="shared" si="27"/>
        <v/>
      </c>
      <c r="G167">
        <v>7</v>
      </c>
      <c r="H167" s="1" t="s">
        <v>5</v>
      </c>
      <c r="I167" s="4">
        <v>2.3671296296296296E-3</v>
      </c>
      <c r="J167" s="1" t="s">
        <v>35</v>
      </c>
      <c r="K167" s="1"/>
      <c r="L167" s="1" t="str">
        <f t="shared" si="28"/>
        <v/>
      </c>
    </row>
    <row r="168" spans="1:13" x14ac:dyDescent="0.25">
      <c r="A168">
        <v>8</v>
      </c>
      <c r="B168" s="1" t="s">
        <v>27</v>
      </c>
      <c r="C168" s="4">
        <v>2.5525462962962962E-3</v>
      </c>
      <c r="D168" s="1" t="s">
        <v>154</v>
      </c>
      <c r="F168" s="1" t="str">
        <f t="shared" si="27"/>
        <v/>
      </c>
      <c r="G168">
        <v>8</v>
      </c>
      <c r="H168" s="1" t="s">
        <v>47</v>
      </c>
      <c r="I168" s="4">
        <v>2.3890046296296298E-3</v>
      </c>
      <c r="J168" s="1" t="s">
        <v>97</v>
      </c>
      <c r="K168" s="1"/>
      <c r="L168" s="1" t="str">
        <f t="shared" si="28"/>
        <v/>
      </c>
    </row>
    <row r="169" spans="1:13" x14ac:dyDescent="0.25">
      <c r="A169">
        <v>9</v>
      </c>
      <c r="B169" s="1" t="s">
        <v>25</v>
      </c>
      <c r="C169" s="4">
        <v>2.607291666666667E-3</v>
      </c>
      <c r="D169" s="1" t="s">
        <v>118</v>
      </c>
      <c r="F169" s="1" t="str">
        <f t="shared" si="27"/>
        <v/>
      </c>
      <c r="G169">
        <v>9</v>
      </c>
      <c r="H169" s="1" t="s">
        <v>42</v>
      </c>
      <c r="I169" s="4">
        <v>2.3893518518518517E-3</v>
      </c>
      <c r="J169" s="1" t="s">
        <v>96</v>
      </c>
      <c r="K169" s="1"/>
      <c r="L169" t="str">
        <f t="shared" si="28"/>
        <v/>
      </c>
    </row>
    <row r="170" spans="1:13" x14ac:dyDescent="0.25">
      <c r="A170">
        <v>10</v>
      </c>
      <c r="B170" s="1" t="s">
        <v>235</v>
      </c>
      <c r="C170" s="4">
        <v>2.6089120370370368E-3</v>
      </c>
      <c r="D170" s="1" t="s">
        <v>230</v>
      </c>
      <c r="F170" s="1" t="str">
        <f t="shared" si="27"/>
        <v/>
      </c>
      <c r="G170">
        <v>10</v>
      </c>
      <c r="H170" s="1" t="s">
        <v>47</v>
      </c>
      <c r="I170" s="4">
        <v>2.4468749999999998E-3</v>
      </c>
      <c r="J170" s="1" t="s">
        <v>116</v>
      </c>
      <c r="K170" s="1"/>
      <c r="L170" s="1" t="str">
        <f t="shared" si="28"/>
        <v/>
      </c>
    </row>
    <row r="171" spans="1:13" x14ac:dyDescent="0.25">
      <c r="C171" s="4"/>
    </row>
    <row r="172" spans="1:13" x14ac:dyDescent="0.25">
      <c r="A172" s="42">
        <f>AVERAGE(C175:C182)</f>
        <v>4.3148148148148147E-4</v>
      </c>
      <c r="B172" s="3" t="s">
        <v>70</v>
      </c>
      <c r="C172" s="3" t="s">
        <v>31</v>
      </c>
      <c r="D172" s="3" t="s">
        <v>32</v>
      </c>
      <c r="E172" s="3"/>
      <c r="F172" s="3"/>
      <c r="H172" s="3" t="s">
        <v>71</v>
      </c>
      <c r="I172" s="3" t="s">
        <v>31</v>
      </c>
      <c r="J172" s="3" t="s">
        <v>32</v>
      </c>
      <c r="K172" s="3"/>
      <c r="L172" s="3"/>
      <c r="M172" s="42">
        <f>AVERAGE(I173:I182)</f>
        <v>3.5094907407407405E-4</v>
      </c>
    </row>
    <row r="173" spans="1:13" x14ac:dyDescent="0.25">
      <c r="A173">
        <v>1</v>
      </c>
      <c r="B173" s="1" t="s">
        <v>27</v>
      </c>
      <c r="C173" s="4">
        <v>3.5937499999999994E-4</v>
      </c>
      <c r="D173" s="1" t="s">
        <v>219</v>
      </c>
      <c r="F173" s="1" t="str">
        <f>IF(E173&lt;&gt;"", 11-A173, "")</f>
        <v/>
      </c>
      <c r="G173">
        <v>1</v>
      </c>
      <c r="H173" s="1" t="s">
        <v>161</v>
      </c>
      <c r="I173" s="4">
        <v>3.1932870370370367E-4</v>
      </c>
      <c r="J173" s="1" t="s">
        <v>162</v>
      </c>
      <c r="K173" s="1"/>
      <c r="L173" s="1" t="str">
        <f>IF(K173&lt;&gt;"", 11-G173, "")</f>
        <v/>
      </c>
    </row>
    <row r="174" spans="1:13" x14ac:dyDescent="0.25">
      <c r="A174">
        <v>2</v>
      </c>
      <c r="B174" s="1" t="s">
        <v>29</v>
      </c>
      <c r="C174" s="4">
        <v>3.7662037037037042E-4</v>
      </c>
      <c r="D174" s="1" t="s">
        <v>222</v>
      </c>
      <c r="F174" s="1" t="str">
        <f t="shared" ref="F174:F182" si="29">IF(E174&lt;&gt;"", 11-A174, "")</f>
        <v/>
      </c>
      <c r="G174">
        <v>2</v>
      </c>
      <c r="H174" s="1" t="s">
        <v>23</v>
      </c>
      <c r="I174" s="4">
        <v>3.2511574074074078E-4</v>
      </c>
      <c r="J174" s="1" t="s">
        <v>223</v>
      </c>
      <c r="K174" s="1"/>
      <c r="L174" s="1" t="str">
        <f t="shared" ref="L174:L182" si="30">IF(K174&lt;&gt;"", 11-G174, "")</f>
        <v/>
      </c>
    </row>
    <row r="175" spans="1:13" x14ac:dyDescent="0.25">
      <c r="A175">
        <v>3</v>
      </c>
      <c r="B175" s="1" t="s">
        <v>159</v>
      </c>
      <c r="C175" s="4">
        <v>3.8333333333333324E-4</v>
      </c>
      <c r="D175" s="1" t="s">
        <v>201</v>
      </c>
      <c r="F175" s="1" t="str">
        <f t="shared" si="29"/>
        <v/>
      </c>
      <c r="G175">
        <v>3</v>
      </c>
      <c r="H175" s="1" t="s">
        <v>30</v>
      </c>
      <c r="I175" s="4">
        <v>3.3611111111111108E-4</v>
      </c>
      <c r="J175" s="1" t="s">
        <v>187</v>
      </c>
      <c r="K175" s="1"/>
      <c r="L175" s="1" t="str">
        <f t="shared" si="30"/>
        <v/>
      </c>
    </row>
    <row r="176" spans="1:13" x14ac:dyDescent="0.25">
      <c r="A176">
        <v>4</v>
      </c>
      <c r="B176" s="1" t="s">
        <v>102</v>
      </c>
      <c r="C176" s="4">
        <v>4.1620370370370373E-4</v>
      </c>
      <c r="D176" s="1" t="s">
        <v>245</v>
      </c>
      <c r="E176" s="1" t="s">
        <v>221</v>
      </c>
      <c r="F176" s="1">
        <f t="shared" si="29"/>
        <v>7</v>
      </c>
      <c r="G176">
        <v>4</v>
      </c>
      <c r="H176" s="1" t="s">
        <v>15</v>
      </c>
      <c r="I176" s="4">
        <v>3.371527777777778E-4</v>
      </c>
      <c r="J176" s="1" t="s">
        <v>207</v>
      </c>
      <c r="K176" s="1"/>
      <c r="L176" s="1" t="str">
        <f t="shared" si="30"/>
        <v/>
      </c>
    </row>
    <row r="177" spans="1:13" x14ac:dyDescent="0.25">
      <c r="A177">
        <v>5</v>
      </c>
      <c r="B177" s="1" t="s">
        <v>40</v>
      </c>
      <c r="C177" s="4">
        <v>4.1932870370370371E-4</v>
      </c>
      <c r="D177" s="1" t="s">
        <v>188</v>
      </c>
      <c r="F177" s="1" t="str">
        <f t="shared" si="29"/>
        <v/>
      </c>
      <c r="G177">
        <v>5</v>
      </c>
      <c r="H177" s="1" t="s">
        <v>167</v>
      </c>
      <c r="I177" s="4">
        <v>3.4467592592592595E-4</v>
      </c>
      <c r="J177" s="1" t="s">
        <v>162</v>
      </c>
      <c r="K177" s="1"/>
      <c r="L177" s="1" t="str">
        <f t="shared" si="30"/>
        <v/>
      </c>
    </row>
    <row r="178" spans="1:13" x14ac:dyDescent="0.25">
      <c r="A178">
        <v>6</v>
      </c>
      <c r="B178" s="1" t="s">
        <v>10</v>
      </c>
      <c r="C178" s="4">
        <v>4.2835648148148144E-4</v>
      </c>
      <c r="D178" s="1" t="s">
        <v>206</v>
      </c>
      <c r="F178" s="1" t="str">
        <f t="shared" si="29"/>
        <v/>
      </c>
      <c r="G178">
        <v>6</v>
      </c>
      <c r="H178" s="1" t="s">
        <v>39</v>
      </c>
      <c r="I178" s="4">
        <v>3.4803240740740736E-4</v>
      </c>
      <c r="J178" s="1" t="s">
        <v>223</v>
      </c>
      <c r="K178" s="1"/>
      <c r="L178" s="1" t="str">
        <f t="shared" si="30"/>
        <v/>
      </c>
    </row>
    <row r="179" spans="1:13" x14ac:dyDescent="0.25">
      <c r="A179">
        <v>7</v>
      </c>
      <c r="B179" s="1" t="s">
        <v>28</v>
      </c>
      <c r="C179" s="4">
        <v>4.4467592592592589E-4</v>
      </c>
      <c r="D179" s="1" t="s">
        <v>182</v>
      </c>
      <c r="F179" s="1" t="str">
        <f t="shared" si="29"/>
        <v/>
      </c>
      <c r="G179">
        <v>7</v>
      </c>
      <c r="H179" s="1" t="s">
        <v>74</v>
      </c>
      <c r="I179" s="4">
        <v>3.5196759259259258E-4</v>
      </c>
      <c r="J179" s="1" t="s">
        <v>247</v>
      </c>
      <c r="K179" s="1" t="s">
        <v>221</v>
      </c>
      <c r="L179" s="1">
        <f t="shared" si="30"/>
        <v>4</v>
      </c>
    </row>
    <row r="180" spans="1:13" x14ac:dyDescent="0.25">
      <c r="A180">
        <v>8</v>
      </c>
      <c r="B180" s="1" t="s">
        <v>168</v>
      </c>
      <c r="C180" s="4">
        <v>4.5023148148148152E-4</v>
      </c>
      <c r="D180" s="1" t="s">
        <v>247</v>
      </c>
      <c r="E180" s="1" t="s">
        <v>221</v>
      </c>
      <c r="F180" s="1">
        <f t="shared" si="29"/>
        <v>3</v>
      </c>
      <c r="G180">
        <v>8</v>
      </c>
      <c r="H180" s="1" t="s">
        <v>175</v>
      </c>
      <c r="I180" s="4">
        <v>3.6782407407407407E-4</v>
      </c>
      <c r="J180" s="1" t="s">
        <v>199</v>
      </c>
      <c r="K180" s="1"/>
      <c r="L180" s="1" t="str">
        <f t="shared" si="30"/>
        <v/>
      </c>
    </row>
    <row r="181" spans="1:13" x14ac:dyDescent="0.25">
      <c r="A181">
        <v>9</v>
      </c>
      <c r="B181" s="1" t="s">
        <v>6</v>
      </c>
      <c r="C181" s="4">
        <v>4.539351851851852E-4</v>
      </c>
      <c r="D181" s="1" t="s">
        <v>199</v>
      </c>
      <c r="F181" s="1" t="str">
        <f t="shared" si="29"/>
        <v/>
      </c>
      <c r="G181">
        <v>9</v>
      </c>
      <c r="H181" s="1" t="s">
        <v>36</v>
      </c>
      <c r="I181" s="4">
        <v>3.868055555555556E-4</v>
      </c>
      <c r="J181" s="1" t="s">
        <v>184</v>
      </c>
      <c r="K181" s="1"/>
      <c r="L181" s="1" t="str">
        <f t="shared" si="30"/>
        <v/>
      </c>
    </row>
    <row r="182" spans="1:13" x14ac:dyDescent="0.25">
      <c r="A182">
        <v>10</v>
      </c>
      <c r="B182" s="1" t="s">
        <v>185</v>
      </c>
      <c r="C182" s="4">
        <v>4.5578703703703704E-4</v>
      </c>
      <c r="D182" s="1" t="s">
        <v>225</v>
      </c>
      <c r="F182" s="1" t="str">
        <f t="shared" si="29"/>
        <v/>
      </c>
      <c r="G182">
        <v>10</v>
      </c>
      <c r="H182" s="1" t="s">
        <v>105</v>
      </c>
      <c r="I182" s="4">
        <v>3.9247685185185181E-4</v>
      </c>
      <c r="J182" s="1" t="s">
        <v>163</v>
      </c>
      <c r="K182" s="1"/>
      <c r="L182" s="1" t="str">
        <f t="shared" si="30"/>
        <v/>
      </c>
    </row>
    <row r="184" spans="1:13" x14ac:dyDescent="0.25">
      <c r="A184" s="42">
        <f>AVERAGE(C185:C195)</f>
        <v>1.0365972222222224E-3</v>
      </c>
      <c r="B184" s="3" t="s">
        <v>75</v>
      </c>
      <c r="C184" s="3" t="s">
        <v>31</v>
      </c>
      <c r="D184" s="3" t="s">
        <v>32</v>
      </c>
      <c r="E184" s="3"/>
      <c r="F184" s="3"/>
      <c r="H184" s="3" t="s">
        <v>76</v>
      </c>
      <c r="I184" s="3" t="s">
        <v>31</v>
      </c>
      <c r="J184" s="3" t="s">
        <v>32</v>
      </c>
      <c r="K184" s="3"/>
      <c r="L184" s="3"/>
      <c r="M184" s="42">
        <f>AVERAGE(I185:I195)</f>
        <v>9.066319444444445E-4</v>
      </c>
    </row>
    <row r="185" spans="1:13" x14ac:dyDescent="0.25">
      <c r="A185">
        <v>1</v>
      </c>
      <c r="B185" s="1" t="s">
        <v>159</v>
      </c>
      <c r="C185" s="4">
        <v>8.8865740740740745E-4</v>
      </c>
      <c r="D185" s="1" t="s">
        <v>160</v>
      </c>
      <c r="F185" s="1" t="str">
        <f>IF(E185&lt;&gt;"", 11-A185, "")</f>
        <v/>
      </c>
      <c r="G185">
        <v>1</v>
      </c>
      <c r="H185" s="1" t="s">
        <v>174</v>
      </c>
      <c r="I185" s="4">
        <v>7.1458333333333324E-4</v>
      </c>
      <c r="J185" s="1" t="s">
        <v>225</v>
      </c>
      <c r="K185" s="1"/>
      <c r="L185" s="1" t="str">
        <f>IF(K185&lt;&gt;"", 11-G185, "")</f>
        <v/>
      </c>
    </row>
    <row r="186" spans="1:13" x14ac:dyDescent="0.25">
      <c r="A186">
        <v>2</v>
      </c>
      <c r="B186" s="1" t="s">
        <v>29</v>
      </c>
      <c r="C186" s="4">
        <v>9.534722222222222E-4</v>
      </c>
      <c r="D186" s="1" t="s">
        <v>187</v>
      </c>
      <c r="F186" s="1" t="str">
        <f t="shared" ref="F186:F192" si="31">IF(E186&lt;&gt;"", 11-A186, "")</f>
        <v/>
      </c>
      <c r="G186">
        <v>2</v>
      </c>
      <c r="H186" s="1" t="s">
        <v>23</v>
      </c>
      <c r="I186" s="4">
        <v>7.2789351851851845E-4</v>
      </c>
      <c r="J186" s="1" t="s">
        <v>223</v>
      </c>
      <c r="K186" s="1"/>
      <c r="L186" s="1" t="str">
        <f>IF(K186&lt;&gt;"", 11-G186, "")</f>
        <v/>
      </c>
    </row>
    <row r="187" spans="1:13" x14ac:dyDescent="0.25">
      <c r="A187">
        <v>3</v>
      </c>
      <c r="B187" s="1" t="s">
        <v>27</v>
      </c>
      <c r="C187" s="4">
        <v>9.6516203703703694E-4</v>
      </c>
      <c r="D187" s="1" t="s">
        <v>182</v>
      </c>
      <c r="F187" s="1" t="str">
        <f t="shared" si="31"/>
        <v/>
      </c>
      <c r="G187">
        <v>3</v>
      </c>
      <c r="H187" s="1" t="s">
        <v>15</v>
      </c>
      <c r="I187" s="4">
        <v>7.8680555555555546E-4</v>
      </c>
      <c r="J187" s="1" t="s">
        <v>220</v>
      </c>
      <c r="K187" s="1"/>
      <c r="L187" s="1" t="str">
        <f>IF(K187&lt;&gt;"", 11-G187, "")</f>
        <v/>
      </c>
    </row>
    <row r="188" spans="1:13" x14ac:dyDescent="0.25">
      <c r="A188">
        <v>4</v>
      </c>
      <c r="B188" s="1" t="s">
        <v>40</v>
      </c>
      <c r="C188" s="4">
        <v>9.8634259259259248E-4</v>
      </c>
      <c r="D188" s="1" t="s">
        <v>188</v>
      </c>
      <c r="F188" s="1" t="str">
        <f t="shared" si="31"/>
        <v/>
      </c>
      <c r="G188">
        <v>4</v>
      </c>
      <c r="H188" s="1" t="s">
        <v>36</v>
      </c>
      <c r="I188" s="4">
        <v>8.7314814814814818E-4</v>
      </c>
      <c r="J188" s="1" t="s">
        <v>2</v>
      </c>
      <c r="K188" s="1"/>
      <c r="L188" s="1" t="str">
        <f t="shared" ref="L188:L192" si="32">IF(K188&lt;&gt;"", 11-G188, "")</f>
        <v/>
      </c>
    </row>
    <row r="189" spans="1:13" x14ac:dyDescent="0.25">
      <c r="A189">
        <v>5</v>
      </c>
      <c r="B189" s="1" t="s">
        <v>178</v>
      </c>
      <c r="C189" s="4">
        <v>1.0563657407407407E-3</v>
      </c>
      <c r="D189" s="1" t="s">
        <v>247</v>
      </c>
      <c r="E189" s="1" t="s">
        <v>221</v>
      </c>
      <c r="F189" s="1">
        <f t="shared" si="31"/>
        <v>6</v>
      </c>
      <c r="G189">
        <v>5</v>
      </c>
      <c r="H189" s="1" t="s">
        <v>74</v>
      </c>
      <c r="I189" s="4">
        <v>9.2893518518518531E-4</v>
      </c>
      <c r="J189" s="1" t="s">
        <v>218</v>
      </c>
      <c r="K189" s="1"/>
      <c r="L189" s="1" t="str">
        <f t="shared" si="32"/>
        <v/>
      </c>
    </row>
    <row r="190" spans="1:13" x14ac:dyDescent="0.25">
      <c r="A190">
        <v>6</v>
      </c>
      <c r="B190" s="1" t="s">
        <v>6</v>
      </c>
      <c r="C190" s="4">
        <v>1.0715277777777778E-3</v>
      </c>
      <c r="D190" s="1" t="s">
        <v>225</v>
      </c>
      <c r="F190" s="1" t="str">
        <f t="shared" si="31"/>
        <v/>
      </c>
      <c r="G190">
        <v>6</v>
      </c>
      <c r="H190" s="1" t="s">
        <v>192</v>
      </c>
      <c r="I190" s="4">
        <v>9.4583333333333336E-4</v>
      </c>
      <c r="J190" s="1" t="s">
        <v>180</v>
      </c>
      <c r="K190" s="1"/>
      <c r="L190" s="1" t="str">
        <f t="shared" si="32"/>
        <v/>
      </c>
    </row>
    <row r="191" spans="1:13" x14ac:dyDescent="0.25">
      <c r="A191">
        <v>7</v>
      </c>
      <c r="B191" s="1" t="s">
        <v>28</v>
      </c>
      <c r="C191" s="4">
        <v>1.0781249999999999E-3</v>
      </c>
      <c r="D191" s="1" t="s">
        <v>154</v>
      </c>
      <c r="F191" s="1" t="str">
        <f t="shared" si="31"/>
        <v/>
      </c>
      <c r="G191">
        <v>7</v>
      </c>
      <c r="H191" s="1" t="s">
        <v>47</v>
      </c>
      <c r="I191" s="4">
        <v>9.6493055555555557E-4</v>
      </c>
      <c r="J191" s="1" t="s">
        <v>158</v>
      </c>
      <c r="K191" s="1"/>
      <c r="L191" s="1" t="str">
        <f t="shared" si="32"/>
        <v/>
      </c>
    </row>
    <row r="192" spans="1:13" x14ac:dyDescent="0.25">
      <c r="A192">
        <v>8</v>
      </c>
      <c r="B192" s="1" t="s">
        <v>102</v>
      </c>
      <c r="C192" s="4">
        <v>1.1008101851851851E-3</v>
      </c>
      <c r="D192" s="1" t="s">
        <v>219</v>
      </c>
      <c r="F192" s="1" t="str">
        <f t="shared" si="31"/>
        <v/>
      </c>
      <c r="G192">
        <v>8</v>
      </c>
      <c r="H192" s="1" t="s">
        <v>229</v>
      </c>
      <c r="I192" s="4">
        <v>9.9571759259259253E-4</v>
      </c>
      <c r="J192" s="1" t="s">
        <v>249</v>
      </c>
      <c r="K192" s="1" t="s">
        <v>221</v>
      </c>
      <c r="L192" s="1">
        <f t="shared" si="32"/>
        <v>3</v>
      </c>
    </row>
    <row r="193" spans="1:13" x14ac:dyDescent="0.25">
      <c r="A193">
        <v>9</v>
      </c>
      <c r="B193" s="1" t="s">
        <v>104</v>
      </c>
      <c r="C193" s="4">
        <v>1.1273148148148147E-3</v>
      </c>
      <c r="D193" s="1" t="s">
        <v>222</v>
      </c>
      <c r="F193" s="1" t="str">
        <f t="shared" ref="F193:F194" si="33">IF(E193&lt;&gt;"", 11-A193, "")</f>
        <v/>
      </c>
      <c r="G193">
        <v>9</v>
      </c>
      <c r="H193" s="1" t="s">
        <v>30</v>
      </c>
      <c r="I193" s="4">
        <v>1.063425925925926E-3</v>
      </c>
      <c r="J193" s="1" t="s">
        <v>118</v>
      </c>
      <c r="K193" s="1"/>
      <c r="L193" s="1" t="str">
        <f>IF(K193&lt;&gt;"", 11-G192, "")</f>
        <v/>
      </c>
    </row>
    <row r="194" spans="1:13" x14ac:dyDescent="0.25">
      <c r="A194">
        <v>10</v>
      </c>
      <c r="B194" s="1" t="s">
        <v>224</v>
      </c>
      <c r="C194" s="4">
        <v>1.1381944444444445E-3</v>
      </c>
      <c r="D194" s="1" t="s">
        <v>220</v>
      </c>
      <c r="F194" s="1" t="str">
        <f t="shared" si="33"/>
        <v/>
      </c>
      <c r="G194">
        <v>10</v>
      </c>
      <c r="H194" s="1" t="s">
        <v>5</v>
      </c>
      <c r="I194" s="4">
        <v>1.0650462962962964E-3</v>
      </c>
      <c r="J194" s="1" t="s">
        <v>35</v>
      </c>
      <c r="K194" s="1"/>
      <c r="L194" s="1" t="str">
        <f>IF(K194&lt;&gt;"", 11-G193, "")</f>
        <v/>
      </c>
    </row>
    <row r="195" spans="1:13" x14ac:dyDescent="0.25">
      <c r="C195" s="4"/>
      <c r="F195" s="1" t="str">
        <f>IF(E195&lt;&gt;"", 11-A194, "")</f>
        <v/>
      </c>
      <c r="I195" s="4"/>
      <c r="J195" s="1"/>
      <c r="K195" s="1"/>
      <c r="L195" s="1" t="str">
        <f>IF(K195&lt;&gt;"", 11-G194, "")</f>
        <v/>
      </c>
    </row>
    <row r="196" spans="1:13" x14ac:dyDescent="0.25">
      <c r="A196" s="42">
        <f>AVERAGE(C197:C206)</f>
        <v>2.6506430041152262E-3</v>
      </c>
      <c r="B196" s="3" t="s">
        <v>77</v>
      </c>
      <c r="C196" s="3" t="s">
        <v>31</v>
      </c>
      <c r="D196" s="3" t="s">
        <v>32</v>
      </c>
      <c r="E196" s="3"/>
      <c r="F196" s="3"/>
      <c r="H196" s="3" t="s">
        <v>78</v>
      </c>
      <c r="I196" s="3" t="s">
        <v>31</v>
      </c>
      <c r="J196" s="3" t="s">
        <v>32</v>
      </c>
      <c r="K196" s="3"/>
      <c r="L196" s="3"/>
      <c r="M196" s="42">
        <f>AVERAGE(I197:I206)</f>
        <v>2.4815682870370373E-3</v>
      </c>
    </row>
    <row r="197" spans="1:13" x14ac:dyDescent="0.25">
      <c r="A197">
        <v>1</v>
      </c>
      <c r="B197" s="1" t="s">
        <v>159</v>
      </c>
      <c r="C197" s="4">
        <v>2.0922453703703706E-3</v>
      </c>
      <c r="D197" s="1" t="s">
        <v>180</v>
      </c>
      <c r="F197" s="1" t="str">
        <f>IF(E197&lt;&gt;"", 11-A197, "")</f>
        <v/>
      </c>
      <c r="G197">
        <v>1</v>
      </c>
      <c r="H197" s="1" t="s">
        <v>23</v>
      </c>
      <c r="I197" s="4">
        <v>1.7886574074074074E-3</v>
      </c>
      <c r="J197" s="1" t="s">
        <v>246</v>
      </c>
      <c r="K197" s="1" t="s">
        <v>221</v>
      </c>
      <c r="L197" s="1">
        <f>IF(K197&lt;&gt;"", 11-G197, "")</f>
        <v>10</v>
      </c>
    </row>
    <row r="198" spans="1:13" x14ac:dyDescent="0.25">
      <c r="A198">
        <v>2</v>
      </c>
      <c r="B198" s="1" t="s">
        <v>28</v>
      </c>
      <c r="C198" s="4">
        <v>2.4753472222222221E-3</v>
      </c>
      <c r="D198" s="1" t="s">
        <v>182</v>
      </c>
      <c r="F198" s="1" t="str">
        <f t="shared" ref="F198:F206" si="34">IF(E198&lt;&gt;"", 11-A198, "")</f>
        <v/>
      </c>
      <c r="G198">
        <v>2</v>
      </c>
      <c r="H198" s="1" t="s">
        <v>30</v>
      </c>
      <c r="I198" s="4">
        <v>2.0655092592592596E-3</v>
      </c>
      <c r="J198" s="1" t="s">
        <v>187</v>
      </c>
      <c r="K198" s="1"/>
      <c r="L198" s="1" t="str">
        <f t="shared" ref="L198:L206" si="35">IF(K198&lt;&gt;"", 11-G198, "")</f>
        <v/>
      </c>
    </row>
    <row r="199" spans="1:13" x14ac:dyDescent="0.25">
      <c r="A199">
        <v>3</v>
      </c>
      <c r="B199" s="1" t="s">
        <v>10</v>
      </c>
      <c r="C199" s="4">
        <v>2.5890046296296295E-3</v>
      </c>
      <c r="D199" s="1" t="s">
        <v>121</v>
      </c>
      <c r="F199" s="1" t="str">
        <f t="shared" si="34"/>
        <v/>
      </c>
      <c r="G199">
        <v>3</v>
      </c>
      <c r="H199" s="1" t="s">
        <v>74</v>
      </c>
      <c r="I199" s="4">
        <v>2.3687499999999998E-3</v>
      </c>
      <c r="J199" s="1" t="s">
        <v>164</v>
      </c>
      <c r="K199" s="1"/>
      <c r="L199" s="1" t="str">
        <f t="shared" si="35"/>
        <v/>
      </c>
    </row>
    <row r="200" spans="1:13" x14ac:dyDescent="0.25">
      <c r="A200">
        <v>4</v>
      </c>
      <c r="B200" s="1" t="s">
        <v>27</v>
      </c>
      <c r="C200" s="4">
        <v>2.5954861111111109E-3</v>
      </c>
      <c r="D200" s="1" t="s">
        <v>154</v>
      </c>
      <c r="F200" s="1" t="str">
        <f t="shared" si="34"/>
        <v/>
      </c>
      <c r="G200">
        <v>4</v>
      </c>
      <c r="H200" s="1" t="s">
        <v>47</v>
      </c>
      <c r="I200" s="4">
        <v>2.3910879629629629E-3</v>
      </c>
      <c r="J200" s="1" t="s">
        <v>158</v>
      </c>
      <c r="K200" s="1"/>
      <c r="L200" t="str">
        <f t="shared" si="35"/>
        <v/>
      </c>
    </row>
    <row r="201" spans="1:13" x14ac:dyDescent="0.25">
      <c r="A201">
        <v>5</v>
      </c>
      <c r="B201" s="1" t="s">
        <v>168</v>
      </c>
      <c r="C201" s="4">
        <v>2.599189814814815E-3</v>
      </c>
      <c r="D201" s="1" t="s">
        <v>202</v>
      </c>
      <c r="F201" s="1" t="str">
        <f t="shared" si="34"/>
        <v/>
      </c>
      <c r="G201">
        <v>5</v>
      </c>
      <c r="H201" s="1" t="s">
        <v>4</v>
      </c>
      <c r="I201" s="4">
        <v>2.4115740740740742E-3</v>
      </c>
      <c r="J201" s="1" t="s">
        <v>35</v>
      </c>
      <c r="K201" s="1"/>
      <c r="L201" s="1" t="str">
        <f t="shared" si="35"/>
        <v/>
      </c>
    </row>
    <row r="202" spans="1:13" x14ac:dyDescent="0.25">
      <c r="A202">
        <v>6</v>
      </c>
      <c r="B202" s="1" t="s">
        <v>6</v>
      </c>
      <c r="C202" s="4">
        <v>2.8400462962962967E-3</v>
      </c>
      <c r="D202" s="1" t="s">
        <v>2</v>
      </c>
      <c r="F202" s="1" t="str">
        <f t="shared" si="34"/>
        <v/>
      </c>
      <c r="G202">
        <v>6</v>
      </c>
      <c r="H202" s="1" t="s">
        <v>100</v>
      </c>
      <c r="I202" s="4">
        <v>2.6122685185185185E-3</v>
      </c>
      <c r="J202" s="1" t="s">
        <v>154</v>
      </c>
      <c r="K202" s="1"/>
      <c r="L202" s="1" t="str">
        <f t="shared" si="35"/>
        <v/>
      </c>
    </row>
    <row r="203" spans="1:13" x14ac:dyDescent="0.25">
      <c r="A203">
        <v>7</v>
      </c>
      <c r="B203" s="1" t="s">
        <v>102</v>
      </c>
      <c r="C203" s="4">
        <v>2.8586805555555557E-3</v>
      </c>
      <c r="D203" s="1" t="s">
        <v>154</v>
      </c>
      <c r="F203" s="1" t="str">
        <f t="shared" si="34"/>
        <v/>
      </c>
      <c r="G203">
        <v>7</v>
      </c>
      <c r="H203" s="1" t="s">
        <v>169</v>
      </c>
      <c r="I203" s="4">
        <v>2.8597222222222223E-3</v>
      </c>
      <c r="J203" s="1" t="s">
        <v>164</v>
      </c>
      <c r="K203" s="1"/>
      <c r="L203" s="1" t="str">
        <f t="shared" si="35"/>
        <v/>
      </c>
    </row>
    <row r="204" spans="1:13" x14ac:dyDescent="0.25">
      <c r="A204">
        <v>8</v>
      </c>
      <c r="B204" s="1" t="s">
        <v>178</v>
      </c>
      <c r="C204" s="4">
        <v>2.8597222222222223E-3</v>
      </c>
      <c r="D204" s="1" t="s">
        <v>183</v>
      </c>
      <c r="F204" s="1" t="str">
        <f t="shared" si="34"/>
        <v/>
      </c>
      <c r="G204">
        <v>8</v>
      </c>
      <c r="H204" s="1" t="s">
        <v>173</v>
      </c>
      <c r="I204" s="4">
        <v>3.3549768518518516E-3</v>
      </c>
      <c r="J204" s="1" t="s">
        <v>183</v>
      </c>
      <c r="K204" s="1"/>
      <c r="L204" t="str">
        <f t="shared" si="35"/>
        <v/>
      </c>
    </row>
    <row r="205" spans="1:13" x14ac:dyDescent="0.25">
      <c r="A205">
        <v>9</v>
      </c>
      <c r="B205" s="1" t="s">
        <v>92</v>
      </c>
      <c r="C205" s="4">
        <v>2.946064814814815E-3</v>
      </c>
      <c r="D205" s="1" t="s">
        <v>154</v>
      </c>
      <c r="F205" s="1" t="str">
        <f t="shared" si="34"/>
        <v/>
      </c>
      <c r="G205">
        <v>9</v>
      </c>
      <c r="L205" t="str">
        <f t="shared" si="35"/>
        <v/>
      </c>
    </row>
    <row r="206" spans="1:13" x14ac:dyDescent="0.25">
      <c r="A206">
        <v>10</v>
      </c>
      <c r="F206" s="1" t="str">
        <f t="shared" si="34"/>
        <v/>
      </c>
      <c r="G206">
        <v>10</v>
      </c>
      <c r="L206" t="str">
        <f t="shared" si="35"/>
        <v/>
      </c>
    </row>
    <row r="208" spans="1:13" x14ac:dyDescent="0.25">
      <c r="A208" s="42">
        <f>AVERAGE(C210:C218)</f>
        <v>1.0674382716049382E-3</v>
      </c>
      <c r="B208" s="3" t="s">
        <v>79</v>
      </c>
      <c r="C208" s="3" t="s">
        <v>31</v>
      </c>
      <c r="D208" s="3" t="s">
        <v>32</v>
      </c>
      <c r="E208" s="3"/>
      <c r="F208" s="3"/>
      <c r="H208" s="3" t="s">
        <v>80</v>
      </c>
      <c r="I208" s="3" t="s">
        <v>31</v>
      </c>
      <c r="J208" s="3" t="s">
        <v>32</v>
      </c>
      <c r="K208" s="3"/>
      <c r="L208" s="3"/>
      <c r="M208" s="42">
        <f>AVERAGE(I213:I219)</f>
        <v>9.8483796296296275E-4</v>
      </c>
    </row>
    <row r="209" spans="1:13" x14ac:dyDescent="0.25">
      <c r="A209">
        <v>1</v>
      </c>
      <c r="B209" s="1" t="s">
        <v>159</v>
      </c>
      <c r="C209" s="4">
        <v>8.8495370370370366E-4</v>
      </c>
      <c r="D209" s="1" t="s">
        <v>180</v>
      </c>
      <c r="F209" s="1" t="str">
        <f>IF(E209&lt;&gt;"", 11-A209, "")</f>
        <v/>
      </c>
      <c r="G209">
        <v>1</v>
      </c>
      <c r="H209" s="1" t="s">
        <v>74</v>
      </c>
      <c r="I209" s="4">
        <v>8.0671296296296296E-4</v>
      </c>
      <c r="J209" s="1" t="s">
        <v>218</v>
      </c>
      <c r="K209" s="1"/>
      <c r="L209" s="1" t="str">
        <f>IF(K209&lt;&gt;"", 11-G209, "")</f>
        <v/>
      </c>
    </row>
    <row r="210" spans="1:13" x14ac:dyDescent="0.25">
      <c r="A210">
        <v>2</v>
      </c>
      <c r="B210" s="1" t="s">
        <v>29</v>
      </c>
      <c r="C210" s="4">
        <v>9.0763888888888882E-4</v>
      </c>
      <c r="D210" s="1" t="s">
        <v>222</v>
      </c>
      <c r="F210" s="1" t="str">
        <f t="shared" ref="F210:F218" si="36">IF(E210&lt;&gt;"", 11-A210, "")</f>
        <v/>
      </c>
      <c r="G210">
        <v>2</v>
      </c>
      <c r="H210" s="1" t="s">
        <v>175</v>
      </c>
      <c r="I210" s="4">
        <v>8.6469907407407415E-4</v>
      </c>
      <c r="J210" s="1" t="s">
        <v>184</v>
      </c>
      <c r="K210" s="1"/>
      <c r="L210" s="1" t="str">
        <f t="shared" ref="L210:L214" si="37">IF(K210&lt;&gt;"", 11-G210, "")</f>
        <v/>
      </c>
    </row>
    <row r="211" spans="1:13" x14ac:dyDescent="0.25">
      <c r="A211">
        <v>3</v>
      </c>
      <c r="B211" s="1" t="s">
        <v>185</v>
      </c>
      <c r="C211" s="4">
        <v>1.0005787037037038E-3</v>
      </c>
      <c r="D211" s="1" t="s">
        <v>199</v>
      </c>
      <c r="F211" s="1" t="str">
        <f t="shared" si="36"/>
        <v/>
      </c>
      <c r="G211">
        <v>3</v>
      </c>
      <c r="H211" s="1" t="s">
        <v>186</v>
      </c>
      <c r="I211" s="4">
        <v>9.208333333333334E-4</v>
      </c>
      <c r="J211" s="1" t="s">
        <v>199</v>
      </c>
      <c r="K211" s="1"/>
      <c r="L211" s="1" t="str">
        <f t="shared" si="37"/>
        <v/>
      </c>
    </row>
    <row r="212" spans="1:13" x14ac:dyDescent="0.25">
      <c r="A212">
        <v>4</v>
      </c>
      <c r="B212" s="1" t="s">
        <v>10</v>
      </c>
      <c r="C212" s="4">
        <v>1.0120370370370372E-3</v>
      </c>
      <c r="D212" s="1" t="s">
        <v>248</v>
      </c>
      <c r="E212" s="1" t="s">
        <v>221</v>
      </c>
      <c r="F212" s="1">
        <f t="shared" si="36"/>
        <v>7</v>
      </c>
      <c r="G212">
        <v>4</v>
      </c>
      <c r="H212" s="1" t="s">
        <v>30</v>
      </c>
      <c r="I212" s="4">
        <v>9.4351851851851856E-4</v>
      </c>
      <c r="J212" s="1" t="s">
        <v>118</v>
      </c>
      <c r="K212" s="1"/>
      <c r="L212" s="1" t="str">
        <f t="shared" si="37"/>
        <v/>
      </c>
    </row>
    <row r="213" spans="1:13" x14ac:dyDescent="0.25">
      <c r="A213">
        <v>5</v>
      </c>
      <c r="B213" s="1" t="s">
        <v>102</v>
      </c>
      <c r="C213" s="4">
        <v>1.0128472222222221E-3</v>
      </c>
      <c r="D213" s="1" t="s">
        <v>219</v>
      </c>
      <c r="F213" s="1" t="str">
        <f t="shared" si="36"/>
        <v/>
      </c>
      <c r="G213">
        <v>5</v>
      </c>
      <c r="H213" s="1" t="s">
        <v>36</v>
      </c>
      <c r="I213" s="4">
        <v>9.4583333333333336E-4</v>
      </c>
      <c r="J213" s="1" t="s">
        <v>2</v>
      </c>
      <c r="K213" s="1"/>
      <c r="L213" s="1" t="str">
        <f t="shared" si="37"/>
        <v/>
      </c>
    </row>
    <row r="214" spans="1:13" x14ac:dyDescent="0.25">
      <c r="A214">
        <v>6</v>
      </c>
      <c r="B214" s="1" t="s">
        <v>6</v>
      </c>
      <c r="C214" s="4">
        <v>1.077199074074074E-3</v>
      </c>
      <c r="D214" s="1" t="s">
        <v>199</v>
      </c>
      <c r="F214" s="1" t="str">
        <f t="shared" si="36"/>
        <v/>
      </c>
      <c r="G214">
        <v>6</v>
      </c>
      <c r="H214" s="1" t="s">
        <v>229</v>
      </c>
      <c r="I214" s="4">
        <v>9.679398148148147E-4</v>
      </c>
      <c r="J214" s="1" t="s">
        <v>230</v>
      </c>
      <c r="K214" s="1"/>
      <c r="L214" s="1" t="str">
        <f t="shared" si="37"/>
        <v/>
      </c>
    </row>
    <row r="215" spans="1:13" x14ac:dyDescent="0.25">
      <c r="A215">
        <v>7</v>
      </c>
      <c r="B215" s="1" t="s">
        <v>27</v>
      </c>
      <c r="C215" s="4">
        <v>1.0956018518518517E-3</v>
      </c>
      <c r="D215" s="1" t="s">
        <v>117</v>
      </c>
      <c r="F215" s="1" t="str">
        <f t="shared" si="36"/>
        <v/>
      </c>
      <c r="G215">
        <v>7</v>
      </c>
      <c r="H215" s="1" t="s">
        <v>72</v>
      </c>
      <c r="I215" s="4">
        <v>9.6967592592592602E-4</v>
      </c>
      <c r="J215" s="1" t="s">
        <v>155</v>
      </c>
      <c r="K215" s="1"/>
      <c r="L215" s="1" t="str">
        <f t="shared" ref="L215:L218" si="38">IF(K215&lt;&gt;"", 11-G215, "")</f>
        <v/>
      </c>
    </row>
    <row r="216" spans="1:13" x14ac:dyDescent="0.25">
      <c r="A216">
        <v>8</v>
      </c>
      <c r="B216" s="1" t="s">
        <v>20</v>
      </c>
      <c r="C216" s="4">
        <v>1.1435185185185183E-3</v>
      </c>
      <c r="D216" s="1" t="s">
        <v>160</v>
      </c>
      <c r="F216" s="1" t="str">
        <f t="shared" si="36"/>
        <v/>
      </c>
      <c r="G216">
        <v>8</v>
      </c>
      <c r="H216" s="1" t="s">
        <v>236</v>
      </c>
      <c r="I216" s="4">
        <v>9.7824074074074068E-4</v>
      </c>
      <c r="J216" s="1" t="s">
        <v>230</v>
      </c>
      <c r="K216" s="1"/>
      <c r="L216" s="1" t="str">
        <f t="shared" si="38"/>
        <v/>
      </c>
    </row>
    <row r="217" spans="1:13" x14ac:dyDescent="0.25">
      <c r="A217">
        <v>9</v>
      </c>
      <c r="B217" s="1" t="s">
        <v>28</v>
      </c>
      <c r="C217" s="4">
        <v>1.1710648148148147E-3</v>
      </c>
      <c r="D217" s="1" t="s">
        <v>91</v>
      </c>
      <c r="F217" s="1" t="str">
        <f t="shared" si="36"/>
        <v/>
      </c>
      <c r="G217">
        <v>9</v>
      </c>
      <c r="H217" s="1" t="s">
        <v>251</v>
      </c>
      <c r="I217" s="4">
        <v>1.014814814814815E-3</v>
      </c>
      <c r="J217" s="1" t="s">
        <v>249</v>
      </c>
      <c r="K217" s="1" t="s">
        <v>221</v>
      </c>
      <c r="L217" s="1">
        <f t="shared" si="38"/>
        <v>2</v>
      </c>
    </row>
    <row r="218" spans="1:13" x14ac:dyDescent="0.25">
      <c r="A218">
        <v>10</v>
      </c>
      <c r="B218" s="1" t="s">
        <v>40</v>
      </c>
      <c r="C218" s="4">
        <v>1.1864583333333332E-3</v>
      </c>
      <c r="D218" s="1" t="s">
        <v>14</v>
      </c>
      <c r="F218" s="1" t="str">
        <f t="shared" si="36"/>
        <v/>
      </c>
      <c r="G218">
        <v>10</v>
      </c>
      <c r="H218" s="1" t="s">
        <v>215</v>
      </c>
      <c r="I218" s="4">
        <v>1.0325231481481481E-3</v>
      </c>
      <c r="J218" s="1" t="s">
        <v>226</v>
      </c>
      <c r="K218" s="1"/>
      <c r="L218" s="1" t="str">
        <f t="shared" si="38"/>
        <v/>
      </c>
    </row>
    <row r="219" spans="1:13" x14ac:dyDescent="0.25">
      <c r="I219" s="4"/>
      <c r="J219" s="1"/>
      <c r="K219" s="1"/>
      <c r="L219" s="1" t="str">
        <f>IF(K219&lt;&gt;"", 11-G218, "")</f>
        <v/>
      </c>
    </row>
    <row r="220" spans="1:13" x14ac:dyDescent="0.25">
      <c r="A220" s="42">
        <f>AVERAGE(C221:C230)</f>
        <v>2.1010416666666664E-3</v>
      </c>
      <c r="B220" s="3" t="s">
        <v>83</v>
      </c>
      <c r="C220" s="3" t="s">
        <v>31</v>
      </c>
      <c r="D220" s="3" t="s">
        <v>32</v>
      </c>
      <c r="E220" s="3"/>
      <c r="F220" s="3"/>
      <c r="H220" s="3" t="s">
        <v>84</v>
      </c>
      <c r="I220" s="3" t="s">
        <v>31</v>
      </c>
      <c r="J220" s="3" t="s">
        <v>32</v>
      </c>
      <c r="K220" s="3"/>
      <c r="L220" s="3"/>
      <c r="M220" s="42">
        <f>AVERAGE(I221:I231)</f>
        <v>1.8903819444444445E-3</v>
      </c>
    </row>
    <row r="221" spans="1:13" x14ac:dyDescent="0.25">
      <c r="A221">
        <v>1</v>
      </c>
      <c r="B221" s="1" t="s">
        <v>159</v>
      </c>
      <c r="C221" s="4">
        <v>1.9202546296296296E-3</v>
      </c>
      <c r="D221" s="1" t="s">
        <v>160</v>
      </c>
      <c r="F221" s="1" t="str">
        <f>IF(E221&lt;&gt;"", 11-A221, "")</f>
        <v/>
      </c>
      <c r="G221">
        <v>1</v>
      </c>
      <c r="H221" s="1" t="s">
        <v>161</v>
      </c>
      <c r="I221" s="4">
        <v>1.6693287037037039E-3</v>
      </c>
      <c r="J221" s="1" t="s">
        <v>184</v>
      </c>
      <c r="K221" s="1"/>
      <c r="L221" s="1" t="str">
        <f>IF(K221&lt;&gt;"", 11-G221, "")</f>
        <v/>
      </c>
    </row>
    <row r="222" spans="1:13" x14ac:dyDescent="0.25">
      <c r="A222">
        <v>2</v>
      </c>
      <c r="B222" s="1" t="s">
        <v>27</v>
      </c>
      <c r="C222" s="4">
        <v>2.0026620370370372E-3</v>
      </c>
      <c r="D222" s="1" t="s">
        <v>219</v>
      </c>
      <c r="F222" s="1" t="str">
        <f t="shared" ref="F222:F230" si="39">IF(E222&lt;&gt;"", 11-A222, "")</f>
        <v/>
      </c>
      <c r="G222">
        <v>2</v>
      </c>
      <c r="H222" s="1" t="s">
        <v>15</v>
      </c>
      <c r="I222" s="4">
        <v>1.6876157407407406E-3</v>
      </c>
      <c r="J222" s="1" t="s">
        <v>207</v>
      </c>
      <c r="K222" s="1"/>
      <c r="L222" s="1" t="str">
        <f t="shared" ref="L222:L230" si="40">IF(K222&lt;&gt;"", 11-G222, "")</f>
        <v/>
      </c>
    </row>
    <row r="223" spans="1:13" x14ac:dyDescent="0.25">
      <c r="A223">
        <v>3</v>
      </c>
      <c r="B223" s="1" t="s">
        <v>40</v>
      </c>
      <c r="C223" s="4">
        <v>2.0464120370370371E-3</v>
      </c>
      <c r="D223" s="1" t="s">
        <v>188</v>
      </c>
      <c r="F223" s="1" t="str">
        <f t="shared" si="39"/>
        <v/>
      </c>
      <c r="G223">
        <v>3</v>
      </c>
      <c r="H223" s="1" t="s">
        <v>23</v>
      </c>
      <c r="I223" s="4">
        <v>1.7949074074074074E-3</v>
      </c>
      <c r="J223" s="1" t="s">
        <v>223</v>
      </c>
      <c r="K223" s="1"/>
      <c r="L223" s="1" t="str">
        <f t="shared" si="40"/>
        <v/>
      </c>
    </row>
    <row r="224" spans="1:13" x14ac:dyDescent="0.25">
      <c r="A224">
        <v>4</v>
      </c>
      <c r="B224" s="1" t="s">
        <v>28</v>
      </c>
      <c r="C224" s="4">
        <v>2.0637731481481483E-3</v>
      </c>
      <c r="D224" s="1" t="s">
        <v>245</v>
      </c>
      <c r="E224" s="1" t="s">
        <v>221</v>
      </c>
      <c r="F224" s="1">
        <f t="shared" si="39"/>
        <v>7</v>
      </c>
      <c r="G224">
        <v>4</v>
      </c>
      <c r="H224" s="1" t="s">
        <v>74</v>
      </c>
      <c r="I224" s="4">
        <v>1.8453703703703705E-3</v>
      </c>
      <c r="J224" s="1" t="s">
        <v>218</v>
      </c>
      <c r="K224" s="1"/>
      <c r="L224" s="1" t="str">
        <f t="shared" si="40"/>
        <v/>
      </c>
    </row>
    <row r="225" spans="1:13" x14ac:dyDescent="0.25">
      <c r="A225">
        <v>5</v>
      </c>
      <c r="B225" s="1" t="s">
        <v>181</v>
      </c>
      <c r="C225" s="4">
        <v>2.0936342592592591E-3</v>
      </c>
      <c r="D225" s="1" t="s">
        <v>187</v>
      </c>
      <c r="F225" s="1" t="str">
        <f t="shared" si="39"/>
        <v/>
      </c>
      <c r="G225">
        <v>5</v>
      </c>
      <c r="H225" s="1" t="s">
        <v>47</v>
      </c>
      <c r="I225" s="4">
        <v>1.8635416666666668E-3</v>
      </c>
      <c r="J225" s="1" t="s">
        <v>180</v>
      </c>
      <c r="K225" s="1"/>
      <c r="L225" s="1" t="str">
        <f t="shared" si="40"/>
        <v/>
      </c>
    </row>
    <row r="226" spans="1:13" x14ac:dyDescent="0.25">
      <c r="A226">
        <v>6</v>
      </c>
      <c r="B226" s="1" t="s">
        <v>227</v>
      </c>
      <c r="C226" s="4">
        <v>2.1416666666666667E-3</v>
      </c>
      <c r="D226" s="1" t="s">
        <v>253</v>
      </c>
      <c r="E226" s="1" t="s">
        <v>221</v>
      </c>
      <c r="F226" s="1">
        <f t="shared" si="39"/>
        <v>5</v>
      </c>
      <c r="G226">
        <v>6</v>
      </c>
      <c r="H226" s="1" t="s">
        <v>209</v>
      </c>
      <c r="I226" s="4">
        <v>1.938773148148148E-3</v>
      </c>
      <c r="J226" s="1" t="s">
        <v>225</v>
      </c>
      <c r="K226" s="1"/>
      <c r="L226" s="1" t="str">
        <f t="shared" si="40"/>
        <v/>
      </c>
    </row>
    <row r="227" spans="1:13" x14ac:dyDescent="0.25">
      <c r="A227">
        <v>7</v>
      </c>
      <c r="B227" s="1" t="s">
        <v>29</v>
      </c>
      <c r="C227" s="4">
        <v>2.1740740740740739E-3</v>
      </c>
      <c r="D227" s="1" t="s">
        <v>118</v>
      </c>
      <c r="F227" s="1" t="str">
        <f t="shared" si="39"/>
        <v/>
      </c>
      <c r="G227">
        <v>7</v>
      </c>
      <c r="H227" s="1" t="s">
        <v>100</v>
      </c>
      <c r="I227" s="4">
        <v>2.0107638888888888E-3</v>
      </c>
      <c r="J227" s="1" t="s">
        <v>182</v>
      </c>
      <c r="K227" s="1"/>
      <c r="L227" s="1" t="str">
        <f t="shared" si="40"/>
        <v/>
      </c>
    </row>
    <row r="228" spans="1:13" x14ac:dyDescent="0.25">
      <c r="A228">
        <v>8</v>
      </c>
      <c r="B228" s="1" t="s">
        <v>12</v>
      </c>
      <c r="C228" s="4">
        <v>2.178703703703704E-3</v>
      </c>
      <c r="D228" s="1" t="s">
        <v>11</v>
      </c>
      <c r="F228" s="1" t="str">
        <f t="shared" si="39"/>
        <v/>
      </c>
      <c r="G228">
        <v>8</v>
      </c>
      <c r="H228" s="1" t="s">
        <v>72</v>
      </c>
      <c r="I228" s="4">
        <v>2.0280092592592593E-3</v>
      </c>
      <c r="J228" s="1" t="s">
        <v>155</v>
      </c>
      <c r="K228" s="1"/>
      <c r="L228" s="1" t="str">
        <f t="shared" si="40"/>
        <v/>
      </c>
    </row>
    <row r="229" spans="1:13" x14ac:dyDescent="0.25">
      <c r="A229">
        <v>9</v>
      </c>
      <c r="B229" s="1" t="s">
        <v>168</v>
      </c>
      <c r="C229" s="4">
        <v>2.1895833333333333E-3</v>
      </c>
      <c r="D229" s="1" t="s">
        <v>202</v>
      </c>
      <c r="F229" s="1" t="str">
        <f t="shared" si="39"/>
        <v/>
      </c>
      <c r="G229">
        <v>9</v>
      </c>
      <c r="H229" s="1" t="s">
        <v>175</v>
      </c>
      <c r="I229" s="4">
        <v>2.0284722222222219E-3</v>
      </c>
      <c r="J229" s="1" t="s">
        <v>184</v>
      </c>
      <c r="K229" s="1"/>
      <c r="L229" s="1" t="str">
        <f t="shared" si="40"/>
        <v/>
      </c>
    </row>
    <row r="230" spans="1:13" x14ac:dyDescent="0.25">
      <c r="A230">
        <v>10</v>
      </c>
      <c r="B230" s="1" t="s">
        <v>210</v>
      </c>
      <c r="C230" s="4">
        <v>2.1996527777777778E-3</v>
      </c>
      <c r="D230" s="1" t="s">
        <v>199</v>
      </c>
      <c r="F230" s="1" t="str">
        <f t="shared" si="39"/>
        <v/>
      </c>
      <c r="G230">
        <v>10</v>
      </c>
      <c r="H230" s="1" t="s">
        <v>232</v>
      </c>
      <c r="I230" s="4">
        <v>2.0370370370370373E-3</v>
      </c>
      <c r="J230" s="1" t="s">
        <v>249</v>
      </c>
      <c r="K230" s="1" t="s">
        <v>221</v>
      </c>
      <c r="L230" s="1">
        <f t="shared" si="40"/>
        <v>1</v>
      </c>
    </row>
    <row r="231" spans="1:13" x14ac:dyDescent="0.25">
      <c r="I231" s="4"/>
      <c r="J231" s="1"/>
      <c r="K231" s="1"/>
      <c r="L231" s="1" t="str">
        <f>IF(K231&lt;&gt;"", 11-G230, "")</f>
        <v/>
      </c>
    </row>
    <row r="232" spans="1:13" x14ac:dyDescent="0.25">
      <c r="A232" s="42">
        <f>AVERAGE(C233:C242)</f>
        <v>5.2466782407407401E-3</v>
      </c>
      <c r="B232" s="3" t="s">
        <v>85</v>
      </c>
      <c r="C232" s="3" t="s">
        <v>31</v>
      </c>
      <c r="D232" s="3" t="s">
        <v>32</v>
      </c>
      <c r="E232" s="3"/>
      <c r="F232" s="3"/>
      <c r="H232" s="3" t="s">
        <v>86</v>
      </c>
      <c r="I232" s="3" t="s">
        <v>31</v>
      </c>
      <c r="J232" s="3" t="s">
        <v>32</v>
      </c>
      <c r="K232" s="3"/>
      <c r="L232" s="3"/>
      <c r="M232" s="42">
        <f>AVERAGE(I233:I242)</f>
        <v>4.6060879629629629E-3</v>
      </c>
    </row>
    <row r="233" spans="1:13" x14ac:dyDescent="0.25">
      <c r="A233">
        <v>1</v>
      </c>
      <c r="B233" s="1" t="s">
        <v>28</v>
      </c>
      <c r="C233" s="4">
        <v>4.8756944444444447E-3</v>
      </c>
      <c r="D233" s="1" t="s">
        <v>154</v>
      </c>
      <c r="F233" s="1" t="str">
        <f>IF(E233&lt;&gt;"", 11-A233, "")</f>
        <v/>
      </c>
      <c r="G233">
        <v>1</v>
      </c>
      <c r="H233" s="1" t="s">
        <v>23</v>
      </c>
      <c r="I233" s="4">
        <v>3.8770833333333335E-3</v>
      </c>
      <c r="J233" s="1" t="s">
        <v>223</v>
      </c>
      <c r="K233" s="1"/>
      <c r="L233" s="1" t="str">
        <f>IF(K233&lt;&gt;"", 11-G233, "")</f>
        <v/>
      </c>
    </row>
    <row r="234" spans="1:13" x14ac:dyDescent="0.25">
      <c r="A234">
        <v>2</v>
      </c>
      <c r="B234" s="1" t="s">
        <v>40</v>
      </c>
      <c r="C234" s="4">
        <v>4.8982638888888886E-3</v>
      </c>
      <c r="D234" s="1" t="s">
        <v>94</v>
      </c>
      <c r="F234" s="1" t="str">
        <f t="shared" ref="F234:F237" si="41">IF(E234&lt;&gt;"", 11-A234, "")</f>
        <v/>
      </c>
      <c r="G234">
        <v>2</v>
      </c>
      <c r="H234" s="1" t="s">
        <v>30</v>
      </c>
      <c r="I234" s="4">
        <v>4.3445601851851857E-3</v>
      </c>
      <c r="J234" s="1" t="s">
        <v>118</v>
      </c>
      <c r="K234" s="1"/>
      <c r="L234" s="1" t="str">
        <f t="shared" ref="L234:L242" si="42">IF(K234&lt;&gt;"", 11-G234, "")</f>
        <v/>
      </c>
    </row>
    <row r="235" spans="1:13" x14ac:dyDescent="0.25">
      <c r="A235">
        <v>3</v>
      </c>
      <c r="B235" s="1" t="s">
        <v>27</v>
      </c>
      <c r="C235" s="4">
        <v>4.9166666666666673E-3</v>
      </c>
      <c r="D235" s="1" t="s">
        <v>154</v>
      </c>
      <c r="F235" s="1" t="str">
        <f t="shared" si="41"/>
        <v/>
      </c>
      <c r="G235">
        <v>3</v>
      </c>
      <c r="H235" s="1" t="s">
        <v>87</v>
      </c>
      <c r="I235" s="4">
        <v>4.41574074074074E-3</v>
      </c>
      <c r="J235" s="1" t="s">
        <v>2</v>
      </c>
      <c r="K235" s="1"/>
      <c r="L235" s="1" t="str">
        <f t="shared" si="42"/>
        <v/>
      </c>
    </row>
    <row r="236" spans="1:13" x14ac:dyDescent="0.25">
      <c r="A236">
        <v>4</v>
      </c>
      <c r="B236" s="1" t="s">
        <v>67</v>
      </c>
      <c r="C236" s="4">
        <v>5.2600694444444448E-3</v>
      </c>
      <c r="D236" s="1" t="s">
        <v>118</v>
      </c>
      <c r="F236" s="1" t="str">
        <f t="shared" si="41"/>
        <v/>
      </c>
      <c r="G236">
        <v>4</v>
      </c>
      <c r="H236" s="1" t="s">
        <v>72</v>
      </c>
      <c r="I236" s="4">
        <v>4.5152777777777778E-3</v>
      </c>
      <c r="J236" s="1" t="s">
        <v>155</v>
      </c>
      <c r="K236" s="1"/>
      <c r="L236" s="1" t="str">
        <f t="shared" si="42"/>
        <v/>
      </c>
    </row>
    <row r="237" spans="1:13" x14ac:dyDescent="0.25">
      <c r="A237">
        <v>5</v>
      </c>
      <c r="B237" s="1" t="s">
        <v>235</v>
      </c>
      <c r="C237" s="4">
        <v>5.2937499999999998E-3</v>
      </c>
      <c r="D237" s="1" t="s">
        <v>230</v>
      </c>
      <c r="F237" s="1" t="str">
        <f t="shared" si="41"/>
        <v/>
      </c>
      <c r="G237">
        <v>5</v>
      </c>
      <c r="H237" s="1" t="s">
        <v>74</v>
      </c>
      <c r="I237" s="4">
        <v>4.5716435185185192E-3</v>
      </c>
      <c r="J237" s="1" t="s">
        <v>164</v>
      </c>
      <c r="K237" s="1"/>
      <c r="L237" s="1" t="str">
        <f t="shared" si="42"/>
        <v/>
      </c>
    </row>
    <row r="238" spans="1:13" x14ac:dyDescent="0.25">
      <c r="A238">
        <v>6</v>
      </c>
      <c r="B238" s="1" t="s">
        <v>25</v>
      </c>
      <c r="C238" s="4">
        <v>5.3166666666666666E-3</v>
      </c>
      <c r="D238" s="1" t="s">
        <v>118</v>
      </c>
      <c r="F238" s="1" t="str">
        <f t="shared" ref="F238:F242" si="43">IF(E238&lt;&gt;"", 11-A238, "")</f>
        <v/>
      </c>
      <c r="G238">
        <v>6</v>
      </c>
      <c r="H238" s="1" t="s">
        <v>39</v>
      </c>
      <c r="I238" s="4">
        <v>4.5850694444444446E-3</v>
      </c>
      <c r="J238" s="1" t="s">
        <v>94</v>
      </c>
      <c r="K238" s="1"/>
      <c r="L238" t="str">
        <f t="shared" si="42"/>
        <v/>
      </c>
    </row>
    <row r="239" spans="1:13" x14ac:dyDescent="0.25">
      <c r="A239">
        <v>7</v>
      </c>
      <c r="B239" s="1" t="s">
        <v>234</v>
      </c>
      <c r="C239" s="4">
        <v>5.3912037037037036E-3</v>
      </c>
      <c r="D239" s="1" t="s">
        <v>230</v>
      </c>
      <c r="F239" s="1" t="str">
        <f t="shared" si="43"/>
        <v/>
      </c>
      <c r="G239">
        <v>7</v>
      </c>
      <c r="H239" s="1" t="s">
        <v>100</v>
      </c>
      <c r="I239" s="4">
        <v>4.769791666666667E-3</v>
      </c>
      <c r="J239" s="1" t="s">
        <v>154</v>
      </c>
      <c r="K239" s="1"/>
      <c r="L239" s="1" t="str">
        <f t="shared" si="42"/>
        <v/>
      </c>
    </row>
    <row r="240" spans="1:13" x14ac:dyDescent="0.25">
      <c r="A240">
        <v>8</v>
      </c>
      <c r="B240" s="1" t="s">
        <v>73</v>
      </c>
      <c r="C240" s="4">
        <v>5.4834490740740746E-3</v>
      </c>
      <c r="D240" s="1" t="s">
        <v>118</v>
      </c>
      <c r="F240" s="1" t="str">
        <f t="shared" si="43"/>
        <v/>
      </c>
      <c r="G240">
        <v>8</v>
      </c>
      <c r="H240" s="1" t="s">
        <v>172</v>
      </c>
      <c r="I240" s="4">
        <v>4.9556712962962966E-3</v>
      </c>
      <c r="J240" s="1" t="s">
        <v>202</v>
      </c>
      <c r="K240" s="1"/>
      <c r="L240" s="1" t="str">
        <f t="shared" si="42"/>
        <v/>
      </c>
    </row>
    <row r="241" spans="1:12" x14ac:dyDescent="0.25">
      <c r="A241">
        <v>9</v>
      </c>
      <c r="B241" s="1" t="s">
        <v>92</v>
      </c>
      <c r="C241" s="4">
        <v>5.5047453703703708E-3</v>
      </c>
      <c r="D241" s="1" t="s">
        <v>154</v>
      </c>
      <c r="F241" s="1" t="str">
        <f t="shared" si="43"/>
        <v/>
      </c>
      <c r="G241">
        <v>9</v>
      </c>
      <c r="H241" s="1" t="s">
        <v>215</v>
      </c>
      <c r="I241" s="4">
        <v>5.0067129629629637E-3</v>
      </c>
      <c r="J241" s="1" t="s">
        <v>216</v>
      </c>
      <c r="K241" s="1"/>
      <c r="L241" s="1" t="str">
        <f t="shared" si="42"/>
        <v/>
      </c>
    </row>
    <row r="242" spans="1:12" x14ac:dyDescent="0.25">
      <c r="A242">
        <v>10</v>
      </c>
      <c r="B242" s="1" t="s">
        <v>104</v>
      </c>
      <c r="C242" s="4">
        <v>5.5262731481481482E-3</v>
      </c>
      <c r="D242" s="1" t="s">
        <v>118</v>
      </c>
      <c r="F242" s="1" t="str">
        <f t="shared" si="43"/>
        <v/>
      </c>
      <c r="G242">
        <v>10</v>
      </c>
      <c r="H242" s="1" t="s">
        <v>173</v>
      </c>
      <c r="I242" s="4">
        <v>5.0193287037037038E-3</v>
      </c>
      <c r="J242" s="1" t="s">
        <v>202</v>
      </c>
      <c r="K242" s="1"/>
      <c r="L242" s="1" t="str">
        <f t="shared" si="42"/>
        <v/>
      </c>
    </row>
  </sheetData>
  <pageMargins left="0.70866141732283472" right="0.70866141732283472" top="0.74803149606299213" bottom="0.74803149606299213" header="0.31496062992125984" footer="0.31496062992125984"/>
  <pageSetup paperSize="9" scale="46" fitToHeight="3" orientation="portrait" r:id="rId1"/>
  <rowBreaks count="1" manualBreakCount="1">
    <brk id="1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8"/>
  <sheetViews>
    <sheetView zoomScale="90" zoomScaleNormal="90" workbookViewId="0">
      <selection activeCell="E37" sqref="E37"/>
    </sheetView>
  </sheetViews>
  <sheetFormatPr baseColWidth="10" defaultRowHeight="15" x14ac:dyDescent="0.25"/>
  <cols>
    <col min="4" max="4" width="13.85546875" customWidth="1"/>
  </cols>
  <sheetData>
    <row r="2" spans="2:6" x14ac:dyDescent="0.25">
      <c r="B2" s="48" t="s">
        <v>149</v>
      </c>
      <c r="C2" s="49"/>
      <c r="D2" s="3" t="s">
        <v>148</v>
      </c>
      <c r="E2" s="3" t="s">
        <v>176</v>
      </c>
      <c r="F2" s="1" t="s">
        <v>177</v>
      </c>
    </row>
    <row r="3" spans="2:6" x14ac:dyDescent="0.25">
      <c r="B3" s="24" t="s">
        <v>131</v>
      </c>
      <c r="C3" s="25" t="s">
        <v>129</v>
      </c>
      <c r="D3" s="29">
        <v>3.9641203703703697E-4</v>
      </c>
      <c r="E3" s="29">
        <f>'2014-15'!A28</f>
        <v>3.7480324074074076E-4</v>
      </c>
      <c r="F3" s="4">
        <f>D3-E3</f>
        <v>2.1608796296296209E-5</v>
      </c>
    </row>
    <row r="4" spans="2:6" x14ac:dyDescent="0.25">
      <c r="B4" s="26"/>
      <c r="C4" s="27" t="s">
        <v>130</v>
      </c>
      <c r="D4" s="30">
        <v>3.5347222222222225E-4</v>
      </c>
      <c r="E4" s="30">
        <f>'2014-15'!K28</f>
        <v>3.3050925925925929E-4</v>
      </c>
      <c r="F4" s="4">
        <f>D4-E4</f>
        <v>2.2962962962962965E-5</v>
      </c>
    </row>
    <row r="5" spans="2:6" x14ac:dyDescent="0.25">
      <c r="B5" s="24" t="s">
        <v>132</v>
      </c>
      <c r="C5" s="25" t="s">
        <v>129</v>
      </c>
      <c r="D5" s="29">
        <v>4.8576388888888888E-4</v>
      </c>
      <c r="E5" s="29">
        <f>'2014-15'!A100</f>
        <v>4.6586805555555558E-4</v>
      </c>
      <c r="F5" s="4">
        <f t="shared" ref="F5:F22" si="0">D5-E5</f>
        <v>1.98958333333333E-5</v>
      </c>
    </row>
    <row r="6" spans="2:6" x14ac:dyDescent="0.25">
      <c r="B6" s="26"/>
      <c r="C6" s="27" t="s">
        <v>130</v>
      </c>
      <c r="D6" s="30">
        <v>4.4598379629629621E-4</v>
      </c>
      <c r="E6" s="30">
        <f>'2014-15'!K100</f>
        <v>4.3854166666666667E-4</v>
      </c>
      <c r="F6" s="4">
        <f t="shared" si="0"/>
        <v>7.4421296296295412E-6</v>
      </c>
    </row>
    <row r="7" spans="2:6" x14ac:dyDescent="0.25">
      <c r="B7" s="24" t="s">
        <v>134</v>
      </c>
      <c r="C7" s="25" t="s">
        <v>129</v>
      </c>
      <c r="D7" s="29">
        <v>5.3703703703703704E-4</v>
      </c>
      <c r="E7" s="29">
        <f>'2014-15'!A136</f>
        <v>5.2075231481481482E-4</v>
      </c>
      <c r="F7" s="4">
        <f t="shared" si="0"/>
        <v>1.6284722222222221E-5</v>
      </c>
    </row>
    <row r="8" spans="2:6" x14ac:dyDescent="0.25">
      <c r="B8" s="26"/>
      <c r="C8" s="27" t="s">
        <v>130</v>
      </c>
      <c r="D8" s="30">
        <v>4.8370370370370375E-4</v>
      </c>
      <c r="E8" s="30">
        <f>'2014-15'!K136</f>
        <v>4.4325231481481489E-4</v>
      </c>
      <c r="F8" s="4">
        <f t="shared" si="0"/>
        <v>4.0451388888888861E-5</v>
      </c>
    </row>
    <row r="9" spans="2:6" x14ac:dyDescent="0.25">
      <c r="B9" s="24" t="s">
        <v>133</v>
      </c>
      <c r="C9" s="25" t="s">
        <v>129</v>
      </c>
      <c r="D9" s="29">
        <v>4.778819444444444E-4</v>
      </c>
      <c r="E9" s="29">
        <f>'2014-15'!A172</f>
        <v>4.5607638888888884E-4</v>
      </c>
      <c r="F9" s="4">
        <f t="shared" si="0"/>
        <v>2.1805555555555565E-5</v>
      </c>
    </row>
    <row r="10" spans="2:6" x14ac:dyDescent="0.25">
      <c r="B10" s="28"/>
      <c r="C10" s="27" t="s">
        <v>130</v>
      </c>
      <c r="D10" s="30">
        <v>4.1888888888888878E-4</v>
      </c>
      <c r="E10" s="30">
        <f>'2014-15'!K172</f>
        <v>3.7635416666666666E-4</v>
      </c>
      <c r="F10" s="4">
        <f t="shared" si="0"/>
        <v>4.2534722222222127E-5</v>
      </c>
    </row>
    <row r="11" spans="2:6" x14ac:dyDescent="0.25">
      <c r="B11" s="24" t="s">
        <v>135</v>
      </c>
      <c r="C11" s="25" t="s">
        <v>129</v>
      </c>
      <c r="D11" s="29">
        <v>9.4155092592592598E-4</v>
      </c>
      <c r="E11" s="29">
        <f>'2014-15'!A40</f>
        <v>8.6001157407407402E-4</v>
      </c>
      <c r="F11" s="4">
        <f t="shared" si="0"/>
        <v>8.1539351851851955E-5</v>
      </c>
    </row>
    <row r="12" spans="2:6" x14ac:dyDescent="0.25">
      <c r="B12" s="26"/>
      <c r="C12" s="27" t="s">
        <v>130</v>
      </c>
      <c r="D12" s="30">
        <v>7.9849537037037031E-4</v>
      </c>
      <c r="E12" s="30">
        <f>'2014-15'!K40</f>
        <v>7.5638888888888902E-4</v>
      </c>
      <c r="F12" s="4">
        <f t="shared" si="0"/>
        <v>4.2106481481481292E-5</v>
      </c>
    </row>
    <row r="13" spans="2:6" x14ac:dyDescent="0.25">
      <c r="B13" s="24" t="s">
        <v>136</v>
      </c>
      <c r="C13" s="25" t="s">
        <v>129</v>
      </c>
      <c r="D13" s="34">
        <v>1.2427083333333333E-3</v>
      </c>
      <c r="E13" s="29">
        <f>'2014-15'!A112</f>
        <v>1.1076388888888891E-3</v>
      </c>
      <c r="F13" s="4">
        <f t="shared" si="0"/>
        <v>1.3506944444444417E-4</v>
      </c>
    </row>
    <row r="14" spans="2:6" x14ac:dyDescent="0.25">
      <c r="B14" s="26"/>
      <c r="C14" s="27" t="s">
        <v>130</v>
      </c>
      <c r="D14" s="30">
        <v>1.0002314814814815E-3</v>
      </c>
      <c r="E14" s="30">
        <f>'2014-15'!K112</f>
        <v>9.5928240740740728E-4</v>
      </c>
      <c r="F14" s="4">
        <f t="shared" si="0"/>
        <v>4.0949074074074217E-5</v>
      </c>
    </row>
    <row r="15" spans="2:6" x14ac:dyDescent="0.25">
      <c r="B15" s="24" t="s">
        <v>137</v>
      </c>
      <c r="C15" s="25" t="s">
        <v>129</v>
      </c>
      <c r="D15" s="34">
        <v>1.1987268518518519E-3</v>
      </c>
      <c r="E15" s="29">
        <f>'2014-15'!A148</f>
        <v>1.1264583333333335E-3</v>
      </c>
      <c r="F15" s="4">
        <f t="shared" si="0"/>
        <v>7.2268518518518385E-5</v>
      </c>
    </row>
    <row r="16" spans="2:6" x14ac:dyDescent="0.25">
      <c r="B16" s="26"/>
      <c r="C16" s="27" t="s">
        <v>130</v>
      </c>
      <c r="D16" s="30">
        <v>1.0910416666666668E-3</v>
      </c>
      <c r="E16" s="30">
        <f>'2014-15'!K148</f>
        <v>1.0118402777777777E-3</v>
      </c>
      <c r="F16" s="4">
        <f t="shared" si="0"/>
        <v>7.9201388888889071E-5</v>
      </c>
    </row>
    <row r="17" spans="2:6" x14ac:dyDescent="0.25">
      <c r="B17" s="24" t="s">
        <v>138</v>
      </c>
      <c r="C17" s="25" t="s">
        <v>129</v>
      </c>
      <c r="D17" s="32"/>
      <c r="E17" s="29">
        <f>'2014-15'!A184</f>
        <v>1.1399074074074074E-3</v>
      </c>
    </row>
    <row r="18" spans="2:6" x14ac:dyDescent="0.25">
      <c r="B18" s="28"/>
      <c r="C18" s="27" t="s">
        <v>130</v>
      </c>
      <c r="D18" s="36">
        <v>1.0881944444444446E-3</v>
      </c>
      <c r="E18" s="30">
        <f>'2014-15'!K184</f>
        <v>1.0025694444444444E-3</v>
      </c>
      <c r="F18" s="4">
        <f t="shared" si="0"/>
        <v>8.5625000000000197E-5</v>
      </c>
    </row>
    <row r="19" spans="2:6" x14ac:dyDescent="0.25">
      <c r="B19" s="24" t="s">
        <v>139</v>
      </c>
      <c r="C19" s="25" t="s">
        <v>129</v>
      </c>
      <c r="D19" s="29">
        <v>1.209236111111111E-3</v>
      </c>
      <c r="E19" s="29">
        <f>'2014-15'!A208</f>
        <v>1.1918518518518519E-3</v>
      </c>
      <c r="F19" s="4">
        <f t="shared" si="0"/>
        <v>1.7384259259259089E-5</v>
      </c>
    </row>
    <row r="20" spans="2:6" x14ac:dyDescent="0.25">
      <c r="B20" s="28"/>
      <c r="C20" s="27" t="s">
        <v>130</v>
      </c>
      <c r="D20" s="30">
        <v>1.1103356481481481E-3</v>
      </c>
      <c r="E20" s="30">
        <f>'2014-15'!K208</f>
        <v>1.0688078703703704E-3</v>
      </c>
      <c r="F20" s="4">
        <f t="shared" si="0"/>
        <v>4.15277777777777E-5</v>
      </c>
    </row>
    <row r="21" spans="2:6" x14ac:dyDescent="0.25">
      <c r="B21" s="24" t="s">
        <v>140</v>
      </c>
      <c r="C21" s="25" t="s">
        <v>129</v>
      </c>
      <c r="D21" s="29">
        <v>2.4195949074074076E-3</v>
      </c>
      <c r="E21" s="29">
        <f>'2014-15'!A52</f>
        <v>2.0800347222222223E-3</v>
      </c>
      <c r="F21" s="4">
        <f t="shared" si="0"/>
        <v>3.3956018518518536E-4</v>
      </c>
    </row>
    <row r="22" spans="2:6" x14ac:dyDescent="0.25">
      <c r="B22" s="26"/>
      <c r="C22" s="27" t="s">
        <v>130</v>
      </c>
      <c r="D22" s="30">
        <v>1.9882175925925926E-3</v>
      </c>
      <c r="E22" s="30">
        <f>'2014-15'!K52</f>
        <v>1.7849999999999997E-3</v>
      </c>
      <c r="F22" s="4">
        <f t="shared" si="0"/>
        <v>2.0321759259259295E-4</v>
      </c>
    </row>
    <row r="23" spans="2:6" x14ac:dyDescent="0.25">
      <c r="B23" s="24" t="s">
        <v>141</v>
      </c>
      <c r="C23" s="25" t="s">
        <v>129</v>
      </c>
      <c r="D23" s="32"/>
      <c r="E23" s="45">
        <f>'2014-15'!A124</f>
        <v>2.5562371399176958E-3</v>
      </c>
    </row>
    <row r="24" spans="2:6" x14ac:dyDescent="0.25">
      <c r="B24" s="26"/>
      <c r="C24" s="27" t="s">
        <v>130</v>
      </c>
      <c r="D24" s="33"/>
      <c r="E24" s="46">
        <f>'2014-15'!K124</f>
        <v>2.3910879629629633E-3</v>
      </c>
    </row>
    <row r="25" spans="2:6" x14ac:dyDescent="0.25">
      <c r="B25" s="24" t="s">
        <v>142</v>
      </c>
      <c r="C25" s="25" t="s">
        <v>129</v>
      </c>
      <c r="D25" s="37">
        <v>2.6153935185185186E-3</v>
      </c>
      <c r="E25" s="29">
        <f>'2014-15'!A160</f>
        <v>2.5573032407407411E-3</v>
      </c>
      <c r="F25" s="4">
        <f t="shared" ref="F25:F26" si="1">D25-E25</f>
        <v>5.8090277777777567E-5</v>
      </c>
    </row>
    <row r="26" spans="2:6" x14ac:dyDescent="0.25">
      <c r="B26" s="26"/>
      <c r="C26" s="27" t="s">
        <v>130</v>
      </c>
      <c r="D26" s="38">
        <v>2.5237268518518521E-3</v>
      </c>
      <c r="E26" s="30">
        <f>'2014-15'!K160</f>
        <v>2.3974537037037042E-3</v>
      </c>
      <c r="F26" s="4">
        <f t="shared" si="1"/>
        <v>1.2627314814814793E-4</v>
      </c>
    </row>
    <row r="27" spans="2:6" x14ac:dyDescent="0.25">
      <c r="B27" s="24" t="s">
        <v>143</v>
      </c>
      <c r="C27" s="25" t="s">
        <v>129</v>
      </c>
      <c r="D27" s="32"/>
      <c r="E27" s="45">
        <f>'2014-15'!A196</f>
        <v>2.8197193287037036E-3</v>
      </c>
    </row>
    <row r="28" spans="2:6" x14ac:dyDescent="0.25">
      <c r="B28" s="28"/>
      <c r="C28" s="27" t="s">
        <v>130</v>
      </c>
      <c r="D28" s="33"/>
      <c r="E28" s="46">
        <f>'2014-15'!K196</f>
        <v>2.6364914021164026E-3</v>
      </c>
    </row>
    <row r="29" spans="2:6" x14ac:dyDescent="0.25">
      <c r="B29" s="24" t="s">
        <v>144</v>
      </c>
      <c r="C29" s="25" t="s">
        <v>129</v>
      </c>
      <c r="D29" s="29">
        <v>2.3760416666666665E-3</v>
      </c>
      <c r="E29" s="29">
        <f>'2014-15'!A220</f>
        <v>2.2609375000000004E-3</v>
      </c>
      <c r="F29" s="4">
        <f t="shared" ref="F29:F36" si="2">D29-E29</f>
        <v>1.1510416666666613E-4</v>
      </c>
    </row>
    <row r="30" spans="2:6" x14ac:dyDescent="0.25">
      <c r="B30" s="28"/>
      <c r="C30" s="27" t="s">
        <v>130</v>
      </c>
      <c r="D30" s="38">
        <v>2.1484953703703705E-3</v>
      </c>
      <c r="E30" s="30">
        <f>'2014-15'!K220</f>
        <v>1.9976388888888895E-3</v>
      </c>
      <c r="F30" s="4">
        <f t="shared" si="2"/>
        <v>1.5085648148148098E-4</v>
      </c>
    </row>
    <row r="31" spans="2:6" x14ac:dyDescent="0.25">
      <c r="B31" s="24" t="s">
        <v>145</v>
      </c>
      <c r="C31" s="25" t="s">
        <v>129</v>
      </c>
      <c r="D31" s="29">
        <v>4.5880902777777777E-3</v>
      </c>
      <c r="E31" s="29">
        <f>'2014-15'!A64</f>
        <v>4.5321296296296299E-3</v>
      </c>
      <c r="F31" s="4">
        <f t="shared" si="2"/>
        <v>5.5960648148147864E-5</v>
      </c>
    </row>
    <row r="32" spans="2:6" x14ac:dyDescent="0.25">
      <c r="B32" s="26"/>
      <c r="C32" s="27" t="s">
        <v>130</v>
      </c>
      <c r="D32" s="30">
        <v>4.0767361111111108E-3</v>
      </c>
      <c r="E32" s="30">
        <f>'2014-15'!K64</f>
        <v>3.9302430555555549E-3</v>
      </c>
      <c r="F32" s="4">
        <f t="shared" si="2"/>
        <v>1.4649305555555596E-4</v>
      </c>
    </row>
    <row r="33" spans="2:6" x14ac:dyDescent="0.25">
      <c r="B33" s="24" t="s">
        <v>146</v>
      </c>
      <c r="C33" s="25" t="s">
        <v>129</v>
      </c>
      <c r="D33" s="37">
        <v>5.4875000000000002E-3</v>
      </c>
      <c r="E33" s="29">
        <f>'2014-15'!A232</f>
        <v>5.2878587962962966E-3</v>
      </c>
      <c r="F33" s="4">
        <f t="shared" si="2"/>
        <v>1.9964120370370361E-4</v>
      </c>
    </row>
    <row r="34" spans="2:6" x14ac:dyDescent="0.25">
      <c r="B34" s="28"/>
      <c r="C34" s="27" t="s">
        <v>130</v>
      </c>
      <c r="D34" s="35">
        <v>4.5291666666666666E-3</v>
      </c>
      <c r="E34" s="46">
        <f>'2014-15'!K232</f>
        <v>4.7091563786008234E-3</v>
      </c>
      <c r="F34" s="47"/>
    </row>
    <row r="35" spans="2:6" x14ac:dyDescent="0.25">
      <c r="B35" s="24" t="s">
        <v>147</v>
      </c>
      <c r="C35" s="25" t="s">
        <v>129</v>
      </c>
      <c r="D35" s="29">
        <v>9.9776273148148159E-3</v>
      </c>
      <c r="E35" s="29">
        <f>'2014-15'!A76</f>
        <v>9.4453009259259264E-3</v>
      </c>
      <c r="F35" s="4">
        <f t="shared" si="2"/>
        <v>5.3232638888888947E-4</v>
      </c>
    </row>
    <row r="36" spans="2:6" x14ac:dyDescent="0.25">
      <c r="B36" s="28"/>
      <c r="C36" s="27" t="s">
        <v>130</v>
      </c>
      <c r="D36" s="35">
        <v>9.4182870370370358E-3</v>
      </c>
      <c r="E36" s="30">
        <f>'2014-15'!K76</f>
        <v>8.8167245370370378E-3</v>
      </c>
      <c r="F36" s="47">
        <f t="shared" si="2"/>
        <v>6.0156249999999793E-4</v>
      </c>
    </row>
    <row r="37" spans="2:6" x14ac:dyDescent="0.25">
      <c r="D37" s="31" t="s">
        <v>152</v>
      </c>
      <c r="E37" s="39" t="s">
        <v>151</v>
      </c>
    </row>
    <row r="38" spans="2:6" x14ac:dyDescent="0.25">
      <c r="D38" s="39" t="s">
        <v>151</v>
      </c>
    </row>
  </sheetData>
  <mergeCells count="1">
    <mergeCell ref="B2:C2"/>
  </mergeCells>
  <printOptions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2013-14</vt:lpstr>
      <vt:lpstr>2014-15</vt:lpstr>
      <vt:lpstr>2015-16</vt:lpstr>
      <vt:lpstr>2016-17</vt:lpstr>
      <vt:lpstr>2017-18</vt:lpstr>
      <vt:lpstr>Récap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Laurent Landais</cp:lastModifiedBy>
  <cp:lastPrinted>2018-04-15T18:46:34Z</cp:lastPrinted>
  <dcterms:created xsi:type="dcterms:W3CDTF">2015-01-04T10:38:48Z</dcterms:created>
  <dcterms:modified xsi:type="dcterms:W3CDTF">2019-01-20T18:20:32Z</dcterms:modified>
</cp:coreProperties>
</file>